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f9cc5cb8aa97ed0/Kevin Henry/2018/"/>
    </mc:Choice>
  </mc:AlternateContent>
  <xr:revisionPtr revIDLastSave="11" documentId="8_{37097C7A-3DF5-4EDA-9EBD-3DC35EE17DCC}" xr6:coauthVersionLast="31" xr6:coauthVersionMax="31" xr10:uidLastSave="{834D859C-FC44-4434-BF87-F9031FA9964D}"/>
  <bookViews>
    <workbookView xWindow="20" yWindow="22060" windowWidth="38400" windowHeight="21140" activeTab="1" xr2:uid="{00000000-000D-0000-FFFF-FFFF00000000}"/>
  </bookViews>
  <sheets>
    <sheet name="1-Results" sheetId="8" r:id="rId1"/>
    <sheet name="1-Table" sheetId="2" r:id="rId2"/>
  </sheets>
  <definedNames>
    <definedName name="_xlnm._FilterDatabase" localSheetId="0" hidden="1">'1-Results'!$A$4:$R$311</definedName>
    <definedName name="_xlnm._FilterDatabase" localSheetId="1" hidden="1">'1-Table'!$A$1:$N$20</definedName>
    <definedName name="Numbers">#REF!</definedName>
    <definedName name="positions">#REF!</definedName>
    <definedName name="Raw">#REF!</definedName>
    <definedName name="RawTimes">#REF!</definedName>
    <definedName name="Times">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G9" i="2"/>
  <c r="H3" i="2"/>
  <c r="C9" i="2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D18" i="2"/>
  <c r="D17" i="2"/>
  <c r="D15" i="2"/>
  <c r="D14" i="2"/>
  <c r="D12" i="2"/>
  <c r="D11" i="2"/>
  <c r="D9" i="2"/>
  <c r="D8" i="2"/>
  <c r="D6" i="2"/>
  <c r="D5" i="2"/>
  <c r="D3" i="2"/>
  <c r="D2" i="2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2" i="8"/>
  <c r="C18" i="2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2" i="8"/>
  <c r="C17" i="2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2" i="8"/>
  <c r="C15" i="2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2" i="8"/>
  <c r="C14" i="2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2" i="8"/>
  <c r="C12" i="2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2" i="8"/>
  <c r="C11" i="2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2" i="8"/>
  <c r="C8" i="2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2" i="8"/>
  <c r="C6" i="2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2" i="8"/>
  <c r="C5" i="2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2" i="8"/>
  <c r="C3" i="2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2" i="8"/>
  <c r="C2" i="2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2" i="8"/>
  <c r="R1" i="8"/>
  <c r="Q1" i="8"/>
  <c r="P1" i="8"/>
  <c r="O1" i="8"/>
  <c r="N1" i="8"/>
  <c r="M1" i="8"/>
  <c r="L1" i="8"/>
  <c r="K1" i="8"/>
  <c r="J1" i="8"/>
  <c r="I1" i="8"/>
  <c r="H1" i="8"/>
  <c r="G1" i="8"/>
  <c r="S312" i="8"/>
  <c r="T312" i="8"/>
  <c r="S313" i="8"/>
  <c r="T313" i="8"/>
  <c r="S314" i="8"/>
  <c r="T314" i="8"/>
  <c r="S315" i="8"/>
  <c r="T315" i="8"/>
  <c r="S316" i="8"/>
  <c r="T316" i="8"/>
  <c r="S317" i="8"/>
  <c r="T317" i="8"/>
  <c r="S318" i="8"/>
  <c r="T318" i="8"/>
  <c r="S319" i="8"/>
  <c r="T319" i="8"/>
  <c r="S320" i="8"/>
  <c r="T320" i="8"/>
  <c r="S321" i="8"/>
  <c r="T321" i="8"/>
  <c r="S322" i="8"/>
  <c r="T322" i="8"/>
  <c r="S323" i="8"/>
  <c r="T323" i="8"/>
  <c r="S324" i="8"/>
  <c r="T324" i="8"/>
  <c r="S325" i="8"/>
  <c r="T325" i="8"/>
  <c r="S326" i="8"/>
  <c r="T326" i="8"/>
  <c r="S327" i="8"/>
  <c r="T327" i="8"/>
  <c r="S328" i="8"/>
  <c r="T328" i="8"/>
  <c r="S329" i="8"/>
  <c r="T329" i="8"/>
  <c r="S330" i="8"/>
  <c r="T330" i="8"/>
  <c r="S331" i="8"/>
  <c r="T331" i="8"/>
  <c r="S332" i="8"/>
  <c r="T332" i="8"/>
  <c r="S333" i="8"/>
  <c r="T333" i="8"/>
  <c r="S334" i="8"/>
  <c r="T334" i="8"/>
  <c r="S335" i="8"/>
  <c r="T335" i="8"/>
  <c r="S336" i="8"/>
  <c r="T336" i="8"/>
  <c r="S337" i="8"/>
  <c r="T337" i="8"/>
  <c r="S338" i="8"/>
  <c r="T338" i="8"/>
  <c r="S339" i="8"/>
  <c r="T339" i="8"/>
  <c r="S340" i="8"/>
  <c r="T340" i="8"/>
  <c r="S341" i="8"/>
  <c r="T341" i="8"/>
  <c r="S342" i="8"/>
  <c r="T342" i="8"/>
  <c r="S343" i="8"/>
  <c r="T343" i="8"/>
  <c r="S344" i="8"/>
  <c r="T344" i="8"/>
  <c r="S345" i="8"/>
  <c r="T345" i="8"/>
  <c r="S346" i="8"/>
  <c r="T346" i="8"/>
  <c r="S347" i="8"/>
  <c r="T347" i="8"/>
  <c r="S348" i="8"/>
  <c r="T348" i="8"/>
  <c r="S349" i="8"/>
  <c r="T349" i="8"/>
  <c r="S350" i="8"/>
  <c r="T350" i="8"/>
  <c r="S351" i="8"/>
  <c r="T351" i="8"/>
  <c r="S352" i="8"/>
  <c r="T352" i="8"/>
  <c r="S353" i="8"/>
  <c r="T353" i="8"/>
  <c r="S354" i="8"/>
  <c r="T354" i="8"/>
  <c r="S355" i="8"/>
  <c r="T355" i="8"/>
  <c r="S356" i="8"/>
  <c r="T356" i="8"/>
  <c r="S357" i="8"/>
  <c r="T357" i="8"/>
  <c r="S358" i="8"/>
  <c r="T358" i="8"/>
  <c r="S359" i="8"/>
  <c r="T359" i="8"/>
  <c r="S360" i="8"/>
  <c r="T360" i="8"/>
  <c r="S361" i="8"/>
  <c r="T361" i="8"/>
  <c r="S362" i="8"/>
  <c r="T362" i="8"/>
  <c r="S5" i="8"/>
  <c r="T5" i="8"/>
  <c r="S6" i="8"/>
  <c r="T6" i="8"/>
  <c r="S7" i="8"/>
  <c r="T7" i="8"/>
  <c r="S8" i="8"/>
  <c r="T8" i="8"/>
  <c r="S9" i="8"/>
  <c r="T9" i="8"/>
  <c r="S10" i="8"/>
  <c r="T10" i="8"/>
  <c r="S11" i="8"/>
  <c r="T11" i="8"/>
  <c r="S12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0" i="8"/>
  <c r="T20" i="8"/>
  <c r="S21" i="8"/>
  <c r="T21" i="8"/>
  <c r="S22" i="8"/>
  <c r="T22" i="8"/>
  <c r="S23" i="8"/>
  <c r="T23" i="8"/>
  <c r="S24" i="8"/>
  <c r="T24" i="8"/>
  <c r="S25" i="8"/>
  <c r="T25" i="8"/>
  <c r="S26" i="8"/>
  <c r="T26" i="8"/>
  <c r="S27" i="8"/>
  <c r="T27" i="8"/>
  <c r="S28" i="8"/>
  <c r="T28" i="8"/>
  <c r="S29" i="8"/>
  <c r="T29" i="8"/>
  <c r="S30" i="8"/>
  <c r="T30" i="8"/>
  <c r="S31" i="8"/>
  <c r="T31" i="8"/>
  <c r="S32" i="8"/>
  <c r="T32" i="8"/>
  <c r="S33" i="8"/>
  <c r="T33" i="8"/>
  <c r="S34" i="8"/>
  <c r="T34" i="8"/>
  <c r="S35" i="8"/>
  <c r="T35" i="8"/>
  <c r="S36" i="8"/>
  <c r="T36" i="8"/>
  <c r="S37" i="8"/>
  <c r="T37" i="8"/>
  <c r="S38" i="8"/>
  <c r="T38" i="8"/>
  <c r="S39" i="8"/>
  <c r="T39" i="8"/>
  <c r="S40" i="8"/>
  <c r="T40" i="8"/>
  <c r="S41" i="8"/>
  <c r="T41" i="8"/>
  <c r="S42" i="8"/>
  <c r="T42" i="8"/>
  <c r="S43" i="8"/>
  <c r="T43" i="8"/>
  <c r="S44" i="8"/>
  <c r="T44" i="8"/>
  <c r="S45" i="8"/>
  <c r="T45" i="8"/>
  <c r="S46" i="8"/>
  <c r="T46" i="8"/>
  <c r="S47" i="8"/>
  <c r="T47" i="8"/>
  <c r="S48" i="8"/>
  <c r="T48" i="8"/>
  <c r="S49" i="8"/>
  <c r="T49" i="8"/>
  <c r="S50" i="8"/>
  <c r="T50" i="8"/>
  <c r="S51" i="8"/>
  <c r="T51" i="8"/>
  <c r="S52" i="8"/>
  <c r="T52" i="8"/>
  <c r="S53" i="8"/>
  <c r="T53" i="8"/>
  <c r="S54" i="8"/>
  <c r="T54" i="8"/>
  <c r="S55" i="8"/>
  <c r="T55" i="8"/>
  <c r="S56" i="8"/>
  <c r="T56" i="8"/>
  <c r="S57" i="8"/>
  <c r="T57" i="8"/>
  <c r="S58" i="8"/>
  <c r="T58" i="8"/>
  <c r="S59" i="8"/>
  <c r="T59" i="8"/>
  <c r="S60" i="8"/>
  <c r="T60" i="8"/>
  <c r="S61" i="8"/>
  <c r="T61" i="8"/>
  <c r="S62" i="8"/>
  <c r="T62" i="8"/>
  <c r="S63" i="8"/>
  <c r="T63" i="8"/>
  <c r="S64" i="8"/>
  <c r="T64" i="8"/>
  <c r="S65" i="8"/>
  <c r="T65" i="8"/>
  <c r="S66" i="8"/>
  <c r="T66" i="8"/>
  <c r="S67" i="8"/>
  <c r="T67" i="8"/>
  <c r="S68" i="8"/>
  <c r="T68" i="8"/>
  <c r="S69" i="8"/>
  <c r="T69" i="8"/>
  <c r="S70" i="8"/>
  <c r="T70" i="8"/>
  <c r="S71" i="8"/>
  <c r="T71" i="8"/>
  <c r="S72" i="8"/>
  <c r="T72" i="8"/>
  <c r="S73" i="8"/>
  <c r="T73" i="8"/>
  <c r="S74" i="8"/>
  <c r="T74" i="8"/>
  <c r="S75" i="8"/>
  <c r="T75" i="8"/>
  <c r="S76" i="8"/>
  <c r="T76" i="8"/>
  <c r="S77" i="8"/>
  <c r="T77" i="8"/>
  <c r="S78" i="8"/>
  <c r="T78" i="8"/>
  <c r="S79" i="8"/>
  <c r="T79" i="8"/>
  <c r="S80" i="8"/>
  <c r="T80" i="8"/>
  <c r="S81" i="8"/>
  <c r="T81" i="8"/>
  <c r="S82" i="8"/>
  <c r="T82" i="8"/>
  <c r="S83" i="8"/>
  <c r="T83" i="8"/>
  <c r="S84" i="8"/>
  <c r="T84" i="8"/>
  <c r="S85" i="8"/>
  <c r="T85" i="8"/>
  <c r="S86" i="8"/>
  <c r="T86" i="8"/>
  <c r="S87" i="8"/>
  <c r="T87" i="8"/>
  <c r="S88" i="8"/>
  <c r="T88" i="8"/>
  <c r="S89" i="8"/>
  <c r="T89" i="8"/>
  <c r="S90" i="8"/>
  <c r="T90" i="8"/>
  <c r="S91" i="8"/>
  <c r="T91" i="8"/>
  <c r="S92" i="8"/>
  <c r="T92" i="8"/>
  <c r="S93" i="8"/>
  <c r="T93" i="8"/>
  <c r="S94" i="8"/>
  <c r="T94" i="8"/>
  <c r="S95" i="8"/>
  <c r="T95" i="8"/>
  <c r="S96" i="8"/>
  <c r="T96" i="8"/>
  <c r="S97" i="8"/>
  <c r="T97" i="8"/>
  <c r="S98" i="8"/>
  <c r="T98" i="8"/>
  <c r="S99" i="8"/>
  <c r="T99" i="8"/>
  <c r="S100" i="8"/>
  <c r="T100" i="8"/>
  <c r="S101" i="8"/>
  <c r="T101" i="8"/>
  <c r="S102" i="8"/>
  <c r="T102" i="8"/>
  <c r="S103" i="8"/>
  <c r="T103" i="8"/>
  <c r="S104" i="8"/>
  <c r="T104" i="8"/>
  <c r="S105" i="8"/>
  <c r="T105" i="8"/>
  <c r="S106" i="8"/>
  <c r="T106" i="8"/>
  <c r="S107" i="8"/>
  <c r="T107" i="8"/>
  <c r="S108" i="8"/>
  <c r="T108" i="8"/>
  <c r="S109" i="8"/>
  <c r="T109" i="8"/>
  <c r="S110" i="8"/>
  <c r="T110" i="8"/>
  <c r="S111" i="8"/>
  <c r="T111" i="8"/>
  <c r="S112" i="8"/>
  <c r="T112" i="8"/>
  <c r="S113" i="8"/>
  <c r="T113" i="8"/>
  <c r="S114" i="8"/>
  <c r="T114" i="8"/>
  <c r="S115" i="8"/>
  <c r="T115" i="8"/>
  <c r="S116" i="8"/>
  <c r="T116" i="8"/>
  <c r="S117" i="8"/>
  <c r="T117" i="8"/>
  <c r="S118" i="8"/>
  <c r="T118" i="8"/>
  <c r="S119" i="8"/>
  <c r="T119" i="8"/>
  <c r="S120" i="8"/>
  <c r="T120" i="8"/>
  <c r="S121" i="8"/>
  <c r="T121" i="8"/>
  <c r="S122" i="8"/>
  <c r="T122" i="8"/>
  <c r="S123" i="8"/>
  <c r="T123" i="8"/>
  <c r="S124" i="8"/>
  <c r="T124" i="8"/>
  <c r="S125" i="8"/>
  <c r="T125" i="8"/>
  <c r="S126" i="8"/>
  <c r="T126" i="8"/>
  <c r="S127" i="8"/>
  <c r="T127" i="8"/>
  <c r="S128" i="8"/>
  <c r="T128" i="8"/>
  <c r="S129" i="8"/>
  <c r="T129" i="8"/>
  <c r="S130" i="8"/>
  <c r="T130" i="8"/>
  <c r="S131" i="8"/>
  <c r="T131" i="8"/>
  <c r="S132" i="8"/>
  <c r="T132" i="8"/>
  <c r="S133" i="8"/>
  <c r="T133" i="8"/>
  <c r="S134" i="8"/>
  <c r="T134" i="8"/>
  <c r="S135" i="8"/>
  <c r="T135" i="8"/>
  <c r="S136" i="8"/>
  <c r="T136" i="8"/>
  <c r="S137" i="8"/>
  <c r="T137" i="8"/>
  <c r="S138" i="8"/>
  <c r="T138" i="8"/>
  <c r="S139" i="8"/>
  <c r="T139" i="8"/>
  <c r="S140" i="8"/>
  <c r="T140" i="8"/>
  <c r="S141" i="8"/>
  <c r="T141" i="8"/>
  <c r="S142" i="8"/>
  <c r="T142" i="8"/>
  <c r="S143" i="8"/>
  <c r="T143" i="8"/>
  <c r="S144" i="8"/>
  <c r="T144" i="8"/>
  <c r="S145" i="8"/>
  <c r="T145" i="8"/>
  <c r="S146" i="8"/>
  <c r="T146" i="8"/>
  <c r="S147" i="8"/>
  <c r="T147" i="8"/>
  <c r="S148" i="8"/>
  <c r="T148" i="8"/>
  <c r="S149" i="8"/>
  <c r="T149" i="8"/>
  <c r="S150" i="8"/>
  <c r="T150" i="8"/>
  <c r="S151" i="8"/>
  <c r="T151" i="8"/>
  <c r="S152" i="8"/>
  <c r="T152" i="8"/>
  <c r="S153" i="8"/>
  <c r="T153" i="8"/>
  <c r="S154" i="8"/>
  <c r="T154" i="8"/>
  <c r="S155" i="8"/>
  <c r="T155" i="8"/>
  <c r="S156" i="8"/>
  <c r="T156" i="8"/>
  <c r="S157" i="8"/>
  <c r="T157" i="8"/>
  <c r="S158" i="8"/>
  <c r="T158" i="8"/>
  <c r="S159" i="8"/>
  <c r="T159" i="8"/>
  <c r="S160" i="8"/>
  <c r="T160" i="8"/>
  <c r="S161" i="8"/>
  <c r="T161" i="8"/>
  <c r="S162" i="8"/>
  <c r="T162" i="8"/>
  <c r="S163" i="8"/>
  <c r="T163" i="8"/>
  <c r="S164" i="8"/>
  <c r="T164" i="8"/>
  <c r="S165" i="8"/>
  <c r="T165" i="8"/>
  <c r="S166" i="8"/>
  <c r="T166" i="8"/>
  <c r="S167" i="8"/>
  <c r="T167" i="8"/>
  <c r="S168" i="8"/>
  <c r="T168" i="8"/>
  <c r="S169" i="8"/>
  <c r="T169" i="8"/>
  <c r="S170" i="8"/>
  <c r="T170" i="8"/>
  <c r="S171" i="8"/>
  <c r="T171" i="8"/>
  <c r="S172" i="8"/>
  <c r="T172" i="8"/>
  <c r="S173" i="8"/>
  <c r="T173" i="8"/>
  <c r="S174" i="8"/>
  <c r="T174" i="8"/>
  <c r="S175" i="8"/>
  <c r="T175" i="8"/>
  <c r="S176" i="8"/>
  <c r="T176" i="8"/>
  <c r="S177" i="8"/>
  <c r="T177" i="8"/>
  <c r="S178" i="8"/>
  <c r="T178" i="8"/>
  <c r="S179" i="8"/>
  <c r="T179" i="8"/>
  <c r="S180" i="8"/>
  <c r="T180" i="8"/>
  <c r="S181" i="8"/>
  <c r="T181" i="8"/>
  <c r="S182" i="8"/>
  <c r="T182" i="8"/>
  <c r="S183" i="8"/>
  <c r="T183" i="8"/>
  <c r="S184" i="8"/>
  <c r="T184" i="8"/>
  <c r="S185" i="8"/>
  <c r="T185" i="8"/>
  <c r="S186" i="8"/>
  <c r="T186" i="8"/>
  <c r="S187" i="8"/>
  <c r="T187" i="8"/>
  <c r="S188" i="8"/>
  <c r="T188" i="8"/>
  <c r="S189" i="8"/>
  <c r="T189" i="8"/>
  <c r="S190" i="8"/>
  <c r="T190" i="8"/>
  <c r="S191" i="8"/>
  <c r="T191" i="8"/>
  <c r="S192" i="8"/>
  <c r="T192" i="8"/>
  <c r="S193" i="8"/>
  <c r="T193" i="8"/>
  <c r="S194" i="8"/>
  <c r="T194" i="8"/>
  <c r="S195" i="8"/>
  <c r="T195" i="8"/>
  <c r="S196" i="8"/>
  <c r="T196" i="8"/>
  <c r="S197" i="8"/>
  <c r="T197" i="8"/>
  <c r="S198" i="8"/>
  <c r="T198" i="8"/>
  <c r="S199" i="8"/>
  <c r="T199" i="8"/>
  <c r="S200" i="8"/>
  <c r="T200" i="8"/>
  <c r="S201" i="8"/>
  <c r="T201" i="8"/>
  <c r="S202" i="8"/>
  <c r="T202" i="8"/>
  <c r="S203" i="8"/>
  <c r="T203" i="8"/>
  <c r="S204" i="8"/>
  <c r="T204" i="8"/>
  <c r="S205" i="8"/>
  <c r="T205" i="8"/>
  <c r="S206" i="8"/>
  <c r="T206" i="8"/>
  <c r="S207" i="8"/>
  <c r="T207" i="8"/>
  <c r="S208" i="8"/>
  <c r="T208" i="8"/>
  <c r="S209" i="8"/>
  <c r="T209" i="8"/>
  <c r="S210" i="8"/>
  <c r="T210" i="8"/>
  <c r="S211" i="8"/>
  <c r="T211" i="8"/>
  <c r="S212" i="8"/>
  <c r="T212" i="8"/>
  <c r="S213" i="8"/>
  <c r="T213" i="8"/>
  <c r="S214" i="8"/>
  <c r="T214" i="8"/>
  <c r="S215" i="8"/>
  <c r="T215" i="8"/>
  <c r="S216" i="8"/>
  <c r="T216" i="8"/>
  <c r="S217" i="8"/>
  <c r="T217" i="8"/>
  <c r="S218" i="8"/>
  <c r="T218" i="8"/>
  <c r="S219" i="8"/>
  <c r="T219" i="8"/>
  <c r="S220" i="8"/>
  <c r="T220" i="8"/>
  <c r="S221" i="8"/>
  <c r="T221" i="8"/>
  <c r="S222" i="8"/>
  <c r="T222" i="8"/>
  <c r="S223" i="8"/>
  <c r="T223" i="8"/>
  <c r="S224" i="8"/>
  <c r="T224" i="8"/>
  <c r="S225" i="8"/>
  <c r="T225" i="8"/>
  <c r="S226" i="8"/>
  <c r="T226" i="8"/>
  <c r="S227" i="8"/>
  <c r="T227" i="8"/>
  <c r="S228" i="8"/>
  <c r="T228" i="8"/>
  <c r="S229" i="8"/>
  <c r="T229" i="8"/>
  <c r="S230" i="8"/>
  <c r="T230" i="8"/>
  <c r="S231" i="8"/>
  <c r="T231" i="8"/>
  <c r="S232" i="8"/>
  <c r="T232" i="8"/>
  <c r="S233" i="8"/>
  <c r="T233" i="8"/>
  <c r="S234" i="8"/>
  <c r="T234" i="8"/>
  <c r="S235" i="8"/>
  <c r="T235" i="8"/>
  <c r="S236" i="8"/>
  <c r="T236" i="8"/>
  <c r="S237" i="8"/>
  <c r="T237" i="8"/>
  <c r="S238" i="8"/>
  <c r="T238" i="8"/>
  <c r="S239" i="8"/>
  <c r="T239" i="8"/>
  <c r="S240" i="8"/>
  <c r="T240" i="8"/>
  <c r="S241" i="8"/>
  <c r="T241" i="8"/>
  <c r="S242" i="8"/>
  <c r="T242" i="8"/>
  <c r="S243" i="8"/>
  <c r="T243" i="8"/>
  <c r="S244" i="8"/>
  <c r="T244" i="8"/>
  <c r="S245" i="8"/>
  <c r="T245" i="8"/>
  <c r="S246" i="8"/>
  <c r="T246" i="8"/>
  <c r="S247" i="8"/>
  <c r="T247" i="8"/>
  <c r="S248" i="8"/>
  <c r="T248" i="8"/>
  <c r="S249" i="8"/>
  <c r="T249" i="8"/>
  <c r="S250" i="8"/>
  <c r="T250" i="8"/>
  <c r="S251" i="8"/>
  <c r="T251" i="8"/>
  <c r="S252" i="8"/>
  <c r="T252" i="8"/>
  <c r="S253" i="8"/>
  <c r="T253" i="8"/>
  <c r="S254" i="8"/>
  <c r="T254" i="8"/>
  <c r="S255" i="8"/>
  <c r="T255" i="8"/>
  <c r="S256" i="8"/>
  <c r="T256" i="8"/>
  <c r="S257" i="8"/>
  <c r="T257" i="8"/>
  <c r="S258" i="8"/>
  <c r="T258" i="8"/>
  <c r="S259" i="8"/>
  <c r="T259" i="8"/>
  <c r="S260" i="8"/>
  <c r="T260" i="8"/>
  <c r="S261" i="8"/>
  <c r="T261" i="8"/>
  <c r="S262" i="8"/>
  <c r="T262" i="8"/>
  <c r="S263" i="8"/>
  <c r="T263" i="8"/>
  <c r="S264" i="8"/>
  <c r="T264" i="8"/>
  <c r="S265" i="8"/>
  <c r="T265" i="8"/>
  <c r="S266" i="8"/>
  <c r="T266" i="8"/>
  <c r="S267" i="8"/>
  <c r="T267" i="8"/>
  <c r="S268" i="8"/>
  <c r="T268" i="8"/>
  <c r="S269" i="8"/>
  <c r="T269" i="8"/>
  <c r="S270" i="8"/>
  <c r="T270" i="8"/>
  <c r="S271" i="8"/>
  <c r="T271" i="8"/>
  <c r="S272" i="8"/>
  <c r="T272" i="8"/>
  <c r="S273" i="8"/>
  <c r="T273" i="8"/>
  <c r="S274" i="8"/>
  <c r="T274" i="8"/>
  <c r="S275" i="8"/>
  <c r="T275" i="8"/>
  <c r="S276" i="8"/>
  <c r="T276" i="8"/>
  <c r="S277" i="8"/>
  <c r="T277" i="8"/>
  <c r="S278" i="8"/>
  <c r="T278" i="8"/>
  <c r="S279" i="8"/>
  <c r="T279" i="8"/>
  <c r="S280" i="8"/>
  <c r="T280" i="8"/>
  <c r="S281" i="8"/>
  <c r="T281" i="8"/>
  <c r="S282" i="8"/>
  <c r="T282" i="8"/>
  <c r="S283" i="8"/>
  <c r="T283" i="8"/>
  <c r="S284" i="8"/>
  <c r="T284" i="8"/>
  <c r="S285" i="8"/>
  <c r="T285" i="8"/>
  <c r="S286" i="8"/>
  <c r="T286" i="8"/>
  <c r="S287" i="8"/>
  <c r="T287" i="8"/>
  <c r="S288" i="8"/>
  <c r="T288" i="8"/>
  <c r="S289" i="8"/>
  <c r="T289" i="8"/>
  <c r="S290" i="8"/>
  <c r="T290" i="8"/>
  <c r="S291" i="8"/>
  <c r="T291" i="8"/>
  <c r="S292" i="8"/>
  <c r="T292" i="8"/>
  <c r="S293" i="8"/>
  <c r="T293" i="8"/>
  <c r="S294" i="8"/>
  <c r="T294" i="8"/>
  <c r="S295" i="8"/>
  <c r="T295" i="8"/>
  <c r="S296" i="8"/>
  <c r="T296" i="8"/>
  <c r="S297" i="8"/>
  <c r="T297" i="8"/>
  <c r="S298" i="8"/>
  <c r="T298" i="8"/>
  <c r="S299" i="8"/>
  <c r="T299" i="8"/>
  <c r="S300" i="8"/>
  <c r="T300" i="8"/>
  <c r="S301" i="8"/>
  <c r="T301" i="8"/>
  <c r="S302" i="8"/>
  <c r="T302" i="8"/>
  <c r="S303" i="8"/>
  <c r="T303" i="8"/>
  <c r="S304" i="8"/>
  <c r="T304" i="8"/>
  <c r="S305" i="8"/>
  <c r="T305" i="8"/>
  <c r="S306" i="8"/>
  <c r="T306" i="8"/>
  <c r="S307" i="8"/>
  <c r="T307" i="8"/>
  <c r="S308" i="8"/>
  <c r="T308" i="8"/>
  <c r="S309" i="8"/>
  <c r="T309" i="8"/>
  <c r="S310" i="8"/>
  <c r="T310" i="8"/>
  <c r="S311" i="8"/>
  <c r="T311" i="8"/>
  <c r="E17" i="2"/>
  <c r="F17" i="2"/>
  <c r="E2" i="2"/>
  <c r="F2" i="2"/>
  <c r="E5" i="2"/>
  <c r="F5" i="2"/>
  <c r="E8" i="2"/>
  <c r="F8" i="2"/>
  <c r="E11" i="2"/>
  <c r="F11" i="2"/>
  <c r="E14" i="2"/>
  <c r="F14" i="2"/>
  <c r="H17" i="2"/>
  <c r="I17" i="2"/>
  <c r="E18" i="2"/>
  <c r="G18" i="2"/>
  <c r="E3" i="2"/>
  <c r="G3" i="2"/>
  <c r="E6" i="2"/>
  <c r="G6" i="2"/>
  <c r="E12" i="2"/>
  <c r="G12" i="2"/>
  <c r="E15" i="2"/>
  <c r="G15" i="2"/>
  <c r="H18" i="2"/>
  <c r="I18" i="2"/>
  <c r="I19" i="2"/>
  <c r="J19" i="2"/>
  <c r="J18" i="2"/>
  <c r="J17" i="2"/>
  <c r="H14" i="2"/>
  <c r="I14" i="2"/>
  <c r="H15" i="2"/>
  <c r="I15" i="2"/>
  <c r="I16" i="2"/>
  <c r="J16" i="2"/>
  <c r="J15" i="2"/>
  <c r="J14" i="2"/>
  <c r="H11" i="2"/>
  <c r="I11" i="2"/>
  <c r="H12" i="2"/>
  <c r="I12" i="2"/>
  <c r="I13" i="2"/>
  <c r="J13" i="2"/>
  <c r="J12" i="2"/>
  <c r="J11" i="2"/>
  <c r="H8" i="2"/>
  <c r="I8" i="2"/>
  <c r="H9" i="2"/>
  <c r="I9" i="2"/>
  <c r="I10" i="2"/>
  <c r="J10" i="2"/>
  <c r="J9" i="2"/>
  <c r="J8" i="2"/>
  <c r="H5" i="2"/>
  <c r="I5" i="2"/>
  <c r="H6" i="2"/>
  <c r="I6" i="2"/>
  <c r="I7" i="2"/>
  <c r="J7" i="2"/>
  <c r="J6" i="2"/>
  <c r="J5" i="2"/>
  <c r="H2" i="2"/>
  <c r="I2" i="2"/>
  <c r="I3" i="2"/>
  <c r="I4" i="2"/>
  <c r="J4" i="2"/>
  <c r="J3" i="2"/>
  <c r="J2" i="2"/>
  <c r="D16" i="2"/>
  <c r="D13" i="2"/>
  <c r="D19" i="2"/>
  <c r="D4" i="2"/>
  <c r="D7" i="2"/>
  <c r="D10" i="2"/>
  <c r="K5" i="2"/>
  <c r="L12" i="2"/>
  <c r="K8" i="2"/>
  <c r="L9" i="2"/>
  <c r="L18" i="2"/>
  <c r="D20" i="2"/>
  <c r="L3" i="2"/>
  <c r="L6" i="2"/>
  <c r="L15" i="2"/>
  <c r="N3" i="2"/>
  <c r="M10" i="2"/>
  <c r="K2" i="2"/>
  <c r="M4" i="2"/>
  <c r="K17" i="2"/>
  <c r="M19" i="2"/>
  <c r="N9" i="2"/>
  <c r="N15" i="2"/>
  <c r="M7" i="2"/>
  <c r="M13" i="2"/>
  <c r="K11" i="2"/>
  <c r="K14" i="2"/>
  <c r="M16" i="2"/>
  <c r="N6" i="2"/>
  <c r="N12" i="2"/>
  <c r="N18" i="2"/>
  <c r="N14" i="2"/>
  <c r="N13" i="2"/>
  <c r="N5" i="2"/>
  <c r="N8" i="2"/>
  <c r="N16" i="2"/>
  <c r="N7" i="2"/>
  <c r="N17" i="2"/>
  <c r="N10" i="2"/>
  <c r="N11" i="2"/>
  <c r="N4" i="2"/>
  <c r="N19" i="2"/>
  <c r="N2" i="2"/>
  <c r="F1" i="8"/>
</calcChain>
</file>

<file path=xl/sharedStrings.xml><?xml version="1.0" encoding="utf-8"?>
<sst xmlns="http://schemas.openxmlformats.org/spreadsheetml/2006/main" count="1512" uniqueCount="708">
  <si>
    <t>C&amp;C</t>
  </si>
  <si>
    <t>CTC</t>
  </si>
  <si>
    <t>Ely</t>
  </si>
  <si>
    <t>HRC</t>
  </si>
  <si>
    <t>NJ</t>
  </si>
  <si>
    <t>SS</t>
  </si>
  <si>
    <t>Position</t>
  </si>
  <si>
    <t>Time</t>
  </si>
  <si>
    <t>Name</t>
  </si>
  <si>
    <t>Gender</t>
  </si>
  <si>
    <t>Club</t>
  </si>
  <si>
    <t>Club-Gender</t>
  </si>
  <si>
    <t>M</t>
  </si>
  <si>
    <t>F</t>
  </si>
  <si>
    <t>Jon Anderson</t>
  </si>
  <si>
    <t>Ben Chamberlain</t>
  </si>
  <si>
    <t>Gerald Meah</t>
  </si>
  <si>
    <t>John James</t>
  </si>
  <si>
    <t>Andy Irvine</t>
  </si>
  <si>
    <t>Kate Warboys</t>
  </si>
  <si>
    <t>Rachael Leah</t>
  </si>
  <si>
    <t>CLUB</t>
  </si>
  <si>
    <t>CAT</t>
  </si>
  <si>
    <t>POINTS</t>
  </si>
  <si>
    <t>LESS TOTAL RUNNERS</t>
  </si>
  <si>
    <t>FINAL SCORE</t>
  </si>
  <si>
    <t>POSITION</t>
  </si>
  <si>
    <t>SCORE</t>
  </si>
  <si>
    <t>LEAGUE POSITION</t>
  </si>
  <si>
    <t>MALE</t>
  </si>
  <si>
    <t>FEMALE</t>
  </si>
  <si>
    <t>COMBINED</t>
  </si>
  <si>
    <t>ELY</t>
  </si>
  <si>
    <t>Charlie Ritchie</t>
  </si>
  <si>
    <t>Mike Brentnall</t>
  </si>
  <si>
    <t>Richard Lyle</t>
  </si>
  <si>
    <t>Stuart Holmes</t>
  </si>
  <si>
    <t>Ian Richardson</t>
  </si>
  <si>
    <t>Fiona Hughes</t>
  </si>
  <si>
    <t>Ellie Swire</t>
  </si>
  <si>
    <t>Sue Brentnall</t>
  </si>
  <si>
    <t>FS-M</t>
  </si>
  <si>
    <t>FS-F</t>
  </si>
  <si>
    <t>S-M</t>
  </si>
  <si>
    <t>S-F</t>
  </si>
  <si>
    <t>S-C</t>
  </si>
  <si>
    <t>John Ferguson</t>
  </si>
  <si>
    <t>Jamie Sales</t>
  </si>
  <si>
    <t>Tom Harris</t>
  </si>
  <si>
    <t>Martyn Brearley</t>
  </si>
  <si>
    <t>Tim Phipps</t>
  </si>
  <si>
    <t>Tim Long</t>
  </si>
  <si>
    <t>Alex Geoghegan</t>
  </si>
  <si>
    <t>Sarah Williams</t>
  </si>
  <si>
    <t>James Thomson</t>
  </si>
  <si>
    <t>Gavin Moody</t>
  </si>
  <si>
    <t>Steve Cousins</t>
  </si>
  <si>
    <t>Giles Macrow</t>
  </si>
  <si>
    <t>Clive Purbrook</t>
  </si>
  <si>
    <t>David Blackstock</t>
  </si>
  <si>
    <t>Mike Sales</t>
  </si>
  <si>
    <t>Jim Withers</t>
  </si>
  <si>
    <t>Dominic Doe</t>
  </si>
  <si>
    <t>Malcolm Osbourn</t>
  </si>
  <si>
    <t>Chris Aylmer</t>
  </si>
  <si>
    <t>Alan Thornhill</t>
  </si>
  <si>
    <t>Nicky Chapman</t>
  </si>
  <si>
    <t>Hannah Pollard</t>
  </si>
  <si>
    <t>Lisa Redman</t>
  </si>
  <si>
    <t>Svetlana Zinchenko</t>
  </si>
  <si>
    <t>Jo Curtis</t>
  </si>
  <si>
    <t>Sarah Sales</t>
  </si>
  <si>
    <t>Isabel Vicente</t>
  </si>
  <si>
    <t>Jan Holmes</t>
  </si>
  <si>
    <t>Jenny Osbourn</t>
  </si>
  <si>
    <t>Ali Steele</t>
  </si>
  <si>
    <t>Paul Waggitt</t>
  </si>
  <si>
    <t>Lee Tatum</t>
  </si>
  <si>
    <t>Ben Cook</t>
  </si>
  <si>
    <t>Richard Hill</t>
  </si>
  <si>
    <t>Stephen Howard</t>
  </si>
  <si>
    <t>Conan Fryer</t>
  </si>
  <si>
    <t>Jacob Bell</t>
  </si>
  <si>
    <t>Peter Wood</t>
  </si>
  <si>
    <t>James Thew</t>
  </si>
  <si>
    <t>Simon Grimshaw</t>
  </si>
  <si>
    <t>Mark Bell</t>
  </si>
  <si>
    <t>Richard Parker</t>
  </si>
  <si>
    <t>Ian Keys</t>
  </si>
  <si>
    <t>Jerry Thew</t>
  </si>
  <si>
    <t>Samantha Collins-Shirley</t>
  </si>
  <si>
    <t>Emma Fordham</t>
  </si>
  <si>
    <t>Tony Bacon</t>
  </si>
  <si>
    <t>Alan Jones</t>
  </si>
  <si>
    <t>Joe Hall</t>
  </si>
  <si>
    <t>Mark Coutts</t>
  </si>
  <si>
    <t>Iain Rogers</t>
  </si>
  <si>
    <t>Niall Sullivan</t>
  </si>
  <si>
    <t>Larry Seligman</t>
  </si>
  <si>
    <t>Neil Halls</t>
  </si>
  <si>
    <t>Mark Thackstone</t>
  </si>
  <si>
    <t>Tim McMahon</t>
  </si>
  <si>
    <t>Marco Arciadiano</t>
  </si>
  <si>
    <t>James Hewlett</t>
  </si>
  <si>
    <t>Fiona Halls</t>
  </si>
  <si>
    <t>Zib Gotto</t>
  </si>
  <si>
    <t>Kate Holden</t>
  </si>
  <si>
    <t>Helen Hewlett</t>
  </si>
  <si>
    <t>Jo Dallas</t>
  </si>
  <si>
    <t>Hannah Cooke</t>
  </si>
  <si>
    <t>Rachel Barnes</t>
  </si>
  <si>
    <t>Kate Knill</t>
  </si>
  <si>
    <t>Kamilla Norman</t>
  </si>
  <si>
    <t>Chrissie Lankford</t>
  </si>
  <si>
    <t>Elaine Bradford</t>
  </si>
  <si>
    <t>Sasha Vail</t>
  </si>
  <si>
    <t>Jackie Sharpe</t>
  </si>
  <si>
    <t>Ben Veitch</t>
  </si>
  <si>
    <t>Lester Allen</t>
  </si>
  <si>
    <t>David Riley</t>
  </si>
  <si>
    <t>Nick Mansley</t>
  </si>
  <si>
    <t>Phil Curtis</t>
  </si>
  <si>
    <t>Mark Issacson</t>
  </si>
  <si>
    <t>Trevor Coleman</t>
  </si>
  <si>
    <t>Alex Eberlin</t>
  </si>
  <si>
    <t>Graham Bloomfield</t>
  </si>
  <si>
    <t>Jordan Bradford</t>
  </si>
  <si>
    <t>Michael Gilbert</t>
  </si>
  <si>
    <t>Andrew Bell</t>
  </si>
  <si>
    <t>Alex Smith</t>
  </si>
  <si>
    <t>Ian Elden</t>
  </si>
  <si>
    <t>Simon Wallis</t>
  </si>
  <si>
    <t>Mike Freed</t>
  </si>
  <si>
    <t>Steve Halls</t>
  </si>
  <si>
    <t>Karen Martin</t>
  </si>
  <si>
    <t>Craig Ladley</t>
  </si>
  <si>
    <t>Ross Arnold</t>
  </si>
  <si>
    <t>Paul Brough</t>
  </si>
  <si>
    <t>Paul J Sherritt</t>
  </si>
  <si>
    <t>John Nevin</t>
  </si>
  <si>
    <t>Sirkka Love</t>
  </si>
  <si>
    <t>Sarah Miller</t>
  </si>
  <si>
    <t>Theresa Jones</t>
  </si>
  <si>
    <t>Grace Judge</t>
  </si>
  <si>
    <t>Rob Goodwin</t>
  </si>
  <si>
    <t>Bev Reynolds</t>
  </si>
  <si>
    <t>Jo Vickery</t>
  </si>
  <si>
    <t>Clair Gale</t>
  </si>
  <si>
    <t>Josh Iron</t>
  </si>
  <si>
    <t>Alison Goodwin</t>
  </si>
  <si>
    <t>Maria Reed</t>
  </si>
  <si>
    <t>Gemma Evans</t>
  </si>
  <si>
    <t>Joan Nevin</t>
  </si>
  <si>
    <t>Jonathan Escalante-Phillips</t>
  </si>
  <si>
    <t>0:15:55</t>
  </si>
  <si>
    <t>Mark Hayward</t>
  </si>
  <si>
    <t>0:17:29</t>
  </si>
  <si>
    <t>Tom Hales</t>
  </si>
  <si>
    <t>0:17:32</t>
  </si>
  <si>
    <t>0:17:33</t>
  </si>
  <si>
    <t>0:17:35</t>
  </si>
  <si>
    <t>0:17:37</t>
  </si>
  <si>
    <t>Ian McDougall</t>
  </si>
  <si>
    <t>Chris Pell</t>
  </si>
  <si>
    <t>0:18:31</t>
  </si>
  <si>
    <t>0:18:39</t>
  </si>
  <si>
    <t>Alex Bartley</t>
  </si>
  <si>
    <t>0:18:46</t>
  </si>
  <si>
    <t>0:18:48</t>
  </si>
  <si>
    <t>David Raimondo</t>
  </si>
  <si>
    <t>Rebecca White</t>
  </si>
  <si>
    <t>0:18:59</t>
  </si>
  <si>
    <t>Paul Krause</t>
  </si>
  <si>
    <t>Mark White</t>
  </si>
  <si>
    <t>0:19:08</t>
  </si>
  <si>
    <t>0:19:16</t>
  </si>
  <si>
    <t>0:19:25</t>
  </si>
  <si>
    <t>0:19:41</t>
  </si>
  <si>
    <t>Rob Davies</t>
  </si>
  <si>
    <t>Peter Royle</t>
  </si>
  <si>
    <t>0:19:48</t>
  </si>
  <si>
    <t>Matthew Mason</t>
  </si>
  <si>
    <t>0:19:54</t>
  </si>
  <si>
    <t>0:19:55</t>
  </si>
  <si>
    <t>0:19:58</t>
  </si>
  <si>
    <t>Martin Green</t>
  </si>
  <si>
    <t>0:20:08</t>
  </si>
  <si>
    <t>0:20:19</t>
  </si>
  <si>
    <t>0:20:23</t>
  </si>
  <si>
    <t>Neville Clarke</t>
  </si>
  <si>
    <t>0:20:30</t>
  </si>
  <si>
    <t>0:20:40</t>
  </si>
  <si>
    <t>Dan Brayshaw</t>
  </si>
  <si>
    <t>0:20:56</t>
  </si>
  <si>
    <t>0:21:11</t>
  </si>
  <si>
    <t>Barry Graves</t>
  </si>
  <si>
    <t>0:21:19</t>
  </si>
  <si>
    <t>Ned Hoyle</t>
  </si>
  <si>
    <t>Scott White</t>
  </si>
  <si>
    <t>Jamie Randall</t>
  </si>
  <si>
    <t>0:21:35</t>
  </si>
  <si>
    <t>0:21:37</t>
  </si>
  <si>
    <t>0:21:40</t>
  </si>
  <si>
    <t>0:21:48</t>
  </si>
  <si>
    <t>Mary Twitchett</t>
  </si>
  <si>
    <t>Stephen Reyes</t>
  </si>
  <si>
    <t>0:22:02</t>
  </si>
  <si>
    <t>0:22:04</t>
  </si>
  <si>
    <t>0:22:12</t>
  </si>
  <si>
    <t>0:22:17</t>
  </si>
  <si>
    <t>0:22:20</t>
  </si>
  <si>
    <t>0:22:25</t>
  </si>
  <si>
    <t>Bill Lankford</t>
  </si>
  <si>
    <t>0:22:26</t>
  </si>
  <si>
    <t>0:22:27</t>
  </si>
  <si>
    <t>0:22:28</t>
  </si>
  <si>
    <t>Mark Fitzhenry</t>
  </si>
  <si>
    <t>Cheryl Trundle</t>
  </si>
  <si>
    <t>0:22:35</t>
  </si>
  <si>
    <t>0:22:38</t>
  </si>
  <si>
    <t>0:22:39</t>
  </si>
  <si>
    <t>0:22:49</t>
  </si>
  <si>
    <t>Lynn Roberts</t>
  </si>
  <si>
    <t>0:23:14</t>
  </si>
  <si>
    <t>0:23:21</t>
  </si>
  <si>
    <t>0:23:25</t>
  </si>
  <si>
    <t>0:23:27</t>
  </si>
  <si>
    <t>0:23:41</t>
  </si>
  <si>
    <t>Katherine Hymers</t>
  </si>
  <si>
    <t>0:23:43</t>
  </si>
  <si>
    <t>0:23:44</t>
  </si>
  <si>
    <t>0:23:53</t>
  </si>
  <si>
    <t>Neil Darracott</t>
  </si>
  <si>
    <t>0:24:01</t>
  </si>
  <si>
    <t>0:24:14</t>
  </si>
  <si>
    <t>0:24:16</t>
  </si>
  <si>
    <t>0:24:19</t>
  </si>
  <si>
    <t>0:24:21</t>
  </si>
  <si>
    <t>Rob Shaw</t>
  </si>
  <si>
    <t>0:24:27</t>
  </si>
  <si>
    <t>0:24:39</t>
  </si>
  <si>
    <t>Helen Howard</t>
  </si>
  <si>
    <t>0:25:04</t>
  </si>
  <si>
    <t>0:25:06</t>
  </si>
  <si>
    <t>David Brookes</t>
  </si>
  <si>
    <t>0:25:12</t>
  </si>
  <si>
    <t>Sil Clay</t>
  </si>
  <si>
    <t>0:25:32</t>
  </si>
  <si>
    <t>Gwen Graves</t>
  </si>
  <si>
    <t>Chloe Brown</t>
  </si>
  <si>
    <t>0:26:15</t>
  </si>
  <si>
    <t>0:26:26</t>
  </si>
  <si>
    <t>0:26:31</t>
  </si>
  <si>
    <t>0:26:36</t>
  </si>
  <si>
    <t>Claire Haggart</t>
  </si>
  <si>
    <t>0:26:48</t>
  </si>
  <si>
    <t>0:26:51</t>
  </si>
  <si>
    <t>0:26:52</t>
  </si>
  <si>
    <t>0:26:54</t>
  </si>
  <si>
    <t>0:26:55</t>
  </si>
  <si>
    <t>0:27:02</t>
  </si>
  <si>
    <t>Gina Holley</t>
  </si>
  <si>
    <t>0:27:03</t>
  </si>
  <si>
    <t>0:27:06</t>
  </si>
  <si>
    <t>Trish Cooke</t>
  </si>
  <si>
    <t>Chris Hurcomb</t>
  </si>
  <si>
    <t>Wendy Aldhouse</t>
  </si>
  <si>
    <t>0:27:56</t>
  </si>
  <si>
    <t>Dave Greenham</t>
  </si>
  <si>
    <t>0:27:57</t>
  </si>
  <si>
    <t>Isabelle Lemasson</t>
  </si>
  <si>
    <t>0:28:01</t>
  </si>
  <si>
    <t>John Turner</t>
  </si>
  <si>
    <t>Sandra Hiscox</t>
  </si>
  <si>
    <t>Don Hutchinson</t>
  </si>
  <si>
    <t>0:29:14</t>
  </si>
  <si>
    <t>Rob Wigmore</t>
  </si>
  <si>
    <t>0:29:34</t>
  </si>
  <si>
    <t>Clare Graves</t>
  </si>
  <si>
    <t>0:31:46</t>
  </si>
  <si>
    <t>Lynette Garstang</t>
  </si>
  <si>
    <t>Maija Kozlova</t>
  </si>
  <si>
    <t>0:16:22</t>
  </si>
  <si>
    <t>0:17:18</t>
  </si>
  <si>
    <t>0:17:21</t>
  </si>
  <si>
    <t>0:17:52</t>
  </si>
  <si>
    <t>0:17:53</t>
  </si>
  <si>
    <t>0:17:57</t>
  </si>
  <si>
    <t>0:18:47</t>
  </si>
  <si>
    <t>0:19:20</t>
  </si>
  <si>
    <t>0:19:40</t>
  </si>
  <si>
    <t>0:19:42</t>
  </si>
  <si>
    <t>0:19:43</t>
  </si>
  <si>
    <t>0:19:44</t>
  </si>
  <si>
    <t>0:19:49</t>
  </si>
  <si>
    <t>0:20:06</t>
  </si>
  <si>
    <t>0:20:31</t>
  </si>
  <si>
    <t>0:20:36</t>
  </si>
  <si>
    <t>0:20:49</t>
  </si>
  <si>
    <t>0:20:53</t>
  </si>
  <si>
    <t>0:20:57</t>
  </si>
  <si>
    <t>0:21:07</t>
  </si>
  <si>
    <t>0:21:30</t>
  </si>
  <si>
    <t>0:21:49</t>
  </si>
  <si>
    <t>0:22:21</t>
  </si>
  <si>
    <t>0:22:22</t>
  </si>
  <si>
    <t>0:22:29</t>
  </si>
  <si>
    <t>0:22:46</t>
  </si>
  <si>
    <t>0:23:00</t>
  </si>
  <si>
    <t>0:23:08</t>
  </si>
  <si>
    <t>0:23:11</t>
  </si>
  <si>
    <t>0:23:28</t>
  </si>
  <si>
    <t>0:23:32</t>
  </si>
  <si>
    <t>0:23:48</t>
  </si>
  <si>
    <t>0:24:03</t>
  </si>
  <si>
    <t>0:24:07</t>
  </si>
  <si>
    <t>0:24:28</t>
  </si>
  <si>
    <t>0:24:29</t>
  </si>
  <si>
    <t>0:24:40</t>
  </si>
  <si>
    <t>0:24:46</t>
  </si>
  <si>
    <t>0:24:47</t>
  </si>
  <si>
    <t>0:24:52</t>
  </si>
  <si>
    <t>0:24:56</t>
  </si>
  <si>
    <t>0:24:58</t>
  </si>
  <si>
    <t>0:25:19</t>
  </si>
  <si>
    <t>0:25:25</t>
  </si>
  <si>
    <t>0:25:46</t>
  </si>
  <si>
    <t>0:26:06</t>
  </si>
  <si>
    <t>0:26:28</t>
  </si>
  <si>
    <t>0:27:00</t>
  </si>
  <si>
    <t>0:27:12</t>
  </si>
  <si>
    <t>0:27:48</t>
  </si>
  <si>
    <t>0:28:00</t>
  </si>
  <si>
    <t>0:29:03</t>
  </si>
  <si>
    <t>0:29:26</t>
  </si>
  <si>
    <t>0:29:46</t>
  </si>
  <si>
    <t>0:30:08</t>
  </si>
  <si>
    <t>0:30:15</t>
  </si>
  <si>
    <t>0:30:51</t>
  </si>
  <si>
    <t>0:31:49</t>
  </si>
  <si>
    <t>0:32:51</t>
  </si>
  <si>
    <t>0:32:54</t>
  </si>
  <si>
    <t>Amanda Lasseter</t>
  </si>
  <si>
    <t>Andrew Taylor</t>
  </si>
  <si>
    <t>Tony Garth</t>
  </si>
  <si>
    <t>Pauline Green</t>
  </si>
  <si>
    <t>Cathy Russell</t>
  </si>
  <si>
    <t>Justin Smith</t>
  </si>
  <si>
    <t>Stuart Aldridge</t>
  </si>
  <si>
    <t>James Lee</t>
  </si>
  <si>
    <t>Debbie Fisher</t>
  </si>
  <si>
    <t>Kelly Mepham</t>
  </si>
  <si>
    <t>Tony Gooding</t>
  </si>
  <si>
    <t>Andy Palmer</t>
  </si>
  <si>
    <t>Graham Dixon</t>
  </si>
  <si>
    <t>Dawn Dixon</t>
  </si>
  <si>
    <t>Keeley White</t>
  </si>
  <si>
    <t>Jackie Lucas</t>
  </si>
  <si>
    <t>Ellie Durant</t>
  </si>
  <si>
    <t>Roberta Lanaro</t>
  </si>
  <si>
    <t>Deborah Williams</t>
  </si>
  <si>
    <t>Gabriele Fumagalli</t>
  </si>
  <si>
    <t>Paul Holley</t>
  </si>
  <si>
    <t>John Duke</t>
  </si>
  <si>
    <t>Brian Munns</t>
  </si>
  <si>
    <t>Ellie Bithell</t>
  </si>
  <si>
    <t>Belinda Schofield</t>
  </si>
  <si>
    <t>Chris Dodge</t>
  </si>
  <si>
    <t>Nigel Coates</t>
  </si>
  <si>
    <t>Julia Dolman</t>
  </si>
  <si>
    <t>Linda Brett</t>
  </si>
  <si>
    <t>Peter Miller</t>
  </si>
  <si>
    <t>Michael Dennison</t>
  </si>
  <si>
    <t>Bill Banner</t>
  </si>
  <si>
    <t>Clare Everett</t>
  </si>
  <si>
    <t>David Juckes</t>
  </si>
  <si>
    <t>Paul Bello</t>
  </si>
  <si>
    <t>0:18:09</t>
  </si>
  <si>
    <t>0:18:16</t>
  </si>
  <si>
    <t>0:18:36</t>
  </si>
  <si>
    <t>0:18:41</t>
  </si>
  <si>
    <t>0:19:29</t>
  </si>
  <si>
    <t>0:20:00</t>
  </si>
  <si>
    <t>0:20:12</t>
  </si>
  <si>
    <t>0:20:21</t>
  </si>
  <si>
    <t>0:20:42</t>
  </si>
  <si>
    <t>0:20:47</t>
  </si>
  <si>
    <t>0:20:48</t>
  </si>
  <si>
    <t>0:21:55</t>
  </si>
  <si>
    <t>0:22:14</t>
  </si>
  <si>
    <t>0:22:53</t>
  </si>
  <si>
    <t>0:23:20</t>
  </si>
  <si>
    <t>0:23:30</t>
  </si>
  <si>
    <t>0:23:45</t>
  </si>
  <si>
    <t>0:23:49</t>
  </si>
  <si>
    <t>0:24:08</t>
  </si>
  <si>
    <t>0:24:25</t>
  </si>
  <si>
    <t>0:24:55</t>
  </si>
  <si>
    <t>0:24:59</t>
  </si>
  <si>
    <t>0:25:00</t>
  </si>
  <si>
    <t>0:25:59</t>
  </si>
  <si>
    <t>0:26:05</t>
  </si>
  <si>
    <t>0:26:17</t>
  </si>
  <si>
    <t>0:26:18</t>
  </si>
  <si>
    <t>0:26:49</t>
  </si>
  <si>
    <t>0:28:12</t>
  </si>
  <si>
    <t>0:28:18</t>
  </si>
  <si>
    <t>0:28:59</t>
  </si>
  <si>
    <t>0:29:43</t>
  </si>
  <si>
    <t>0:30:11</t>
  </si>
  <si>
    <t>0:34:19</t>
  </si>
  <si>
    <t>0:34:48</t>
  </si>
  <si>
    <t>0:16:52</t>
  </si>
  <si>
    <t>0:16:56</t>
  </si>
  <si>
    <t>0:18:11</t>
  </si>
  <si>
    <t>0:18:32</t>
  </si>
  <si>
    <t>0:19:03</t>
  </si>
  <si>
    <t>0:19:09</t>
  </si>
  <si>
    <t>0:19:50</t>
  </si>
  <si>
    <t>0:19:51</t>
  </si>
  <si>
    <t>0:21:03</t>
  </si>
  <si>
    <t>0:21:06</t>
  </si>
  <si>
    <t>0:21:57</t>
  </si>
  <si>
    <t>0:22:42</t>
  </si>
  <si>
    <t>0:23:17</t>
  </si>
  <si>
    <t>0:23:23</t>
  </si>
  <si>
    <t>0:23:54</t>
  </si>
  <si>
    <t>0:24:33</t>
  </si>
  <si>
    <t>0:24:42</t>
  </si>
  <si>
    <t>0:25:47</t>
  </si>
  <si>
    <t>0:25:53</t>
  </si>
  <si>
    <t>0:26:50</t>
  </si>
  <si>
    <t>0:27:01</t>
  </si>
  <si>
    <t>0:27:46</t>
  </si>
  <si>
    <t>0:27:50</t>
  </si>
  <si>
    <t>0:28:46</t>
  </si>
  <si>
    <t>0:29:11</t>
  </si>
  <si>
    <t>0:31:26</t>
  </si>
  <si>
    <t>0:34:17</t>
  </si>
  <si>
    <t>Shaeed Chowdhury</t>
  </si>
  <si>
    <t>Peter Cooke</t>
  </si>
  <si>
    <t>Rob Mahen</t>
  </si>
  <si>
    <t>Pauline Blake</t>
  </si>
  <si>
    <t>Becca Frake</t>
  </si>
  <si>
    <t>Liz Priestley</t>
  </si>
  <si>
    <t>David Millward</t>
  </si>
  <si>
    <t>Kyle Armstrong</t>
  </si>
  <si>
    <t>James Fisher</t>
  </si>
  <si>
    <t>Shaun Rhodes</t>
  </si>
  <si>
    <t>Nikki Coutts</t>
  </si>
  <si>
    <t>Eilidh Leitch</t>
  </si>
  <si>
    <t>Michelle Haynes</t>
  </si>
  <si>
    <t>Rebecca Ottle</t>
  </si>
  <si>
    <t>Sarah Kinston</t>
  </si>
  <si>
    <t>Gillie Green</t>
  </si>
  <si>
    <t>0:16:11</t>
  </si>
  <si>
    <t>0:18:27</t>
  </si>
  <si>
    <t>0:19:28</t>
  </si>
  <si>
    <t>0:19:32</t>
  </si>
  <si>
    <t>0:19:56</t>
  </si>
  <si>
    <t>0:19:57</t>
  </si>
  <si>
    <t>0:20:25</t>
  </si>
  <si>
    <t>0:20:54</t>
  </si>
  <si>
    <t>0:21:18</t>
  </si>
  <si>
    <t>0:21:24</t>
  </si>
  <si>
    <t>0:21:58</t>
  </si>
  <si>
    <t>0:22:36</t>
  </si>
  <si>
    <t>0:23:15</t>
  </si>
  <si>
    <t>0:23:40</t>
  </si>
  <si>
    <t>0:24:24</t>
  </si>
  <si>
    <t>0:24:50</t>
  </si>
  <si>
    <t>0:25:11</t>
  </si>
  <si>
    <t>0:25:58</t>
  </si>
  <si>
    <t>0:27:13</t>
  </si>
  <si>
    <t>0:27:21</t>
  </si>
  <si>
    <t>0:27:45</t>
  </si>
  <si>
    <t>0:27:47</t>
  </si>
  <si>
    <t>0:27:53</t>
  </si>
  <si>
    <t>0:28:42</t>
  </si>
  <si>
    <t>0:30:01</t>
  </si>
  <si>
    <t>0:30:03</t>
  </si>
  <si>
    <t>0:30:58</t>
  </si>
  <si>
    <t>0:31:19</t>
  </si>
  <si>
    <t>0:32:37</t>
  </si>
  <si>
    <t>0:33:31</t>
  </si>
  <si>
    <t>Jason Gale</t>
  </si>
  <si>
    <t>Angela Wright</t>
  </si>
  <si>
    <t>Mitali Mishra</t>
  </si>
  <si>
    <t>Claire Kennedy</t>
  </si>
  <si>
    <t>Ellena Farrow</t>
  </si>
  <si>
    <t>Michelle Collis</t>
  </si>
  <si>
    <t>Becky Hair</t>
  </si>
  <si>
    <t>Elizabeth Bryans</t>
  </si>
  <si>
    <t>Helena Dyce</t>
  </si>
  <si>
    <t>Jessica Cocker</t>
  </si>
  <si>
    <t>Hannah Hall</t>
  </si>
  <si>
    <t>Stef Godfrey</t>
  </si>
  <si>
    <t>Gill Bridger</t>
  </si>
  <si>
    <t>Karen Cameron</t>
  </si>
  <si>
    <t>Jack Gray</t>
  </si>
  <si>
    <t>Joe Turner</t>
  </si>
  <si>
    <t>Jack Stanton-Stock</t>
  </si>
  <si>
    <t>Oliver Park</t>
  </si>
  <si>
    <t>Dan Hurst</t>
  </si>
  <si>
    <t>Michael Buchallet</t>
  </si>
  <si>
    <t>Iain Wood</t>
  </si>
  <si>
    <t>Callum Dunsmore</t>
  </si>
  <si>
    <t>Angel Rodriguez</t>
  </si>
  <si>
    <t>Jonathan Griffiths</t>
  </si>
  <si>
    <t>Steven Thoday</t>
  </si>
  <si>
    <t>Neville Hawkins</t>
  </si>
  <si>
    <t>Mike Difranco</t>
  </si>
  <si>
    <t>David Mail</t>
  </si>
  <si>
    <t>Peter Holmes</t>
  </si>
  <si>
    <t>Paul Griffin</t>
  </si>
  <si>
    <t>David Mould</t>
  </si>
  <si>
    <t>Callum Haggart</t>
  </si>
  <si>
    <t>Colin Batchelor</t>
  </si>
  <si>
    <t>Jon Spencer</t>
  </si>
  <si>
    <t>Dan Prescott</t>
  </si>
  <si>
    <t>Jo Griffin</t>
  </si>
  <si>
    <t>Charlotte Cook</t>
  </si>
  <si>
    <t>Gemma Bridges</t>
  </si>
  <si>
    <t>Celine Prescott</t>
  </si>
  <si>
    <t>Janine Collier</t>
  </si>
  <si>
    <t>Amanda Murfitt</t>
  </si>
  <si>
    <t>Ausra Misinskiene</t>
  </si>
  <si>
    <t>Sarah Bell</t>
  </si>
  <si>
    <t>Emma Rhodes</t>
  </si>
  <si>
    <t>Richard Sales</t>
  </si>
  <si>
    <t>Nick Venner</t>
  </si>
  <si>
    <t>Lelio Cereda</t>
  </si>
  <si>
    <t>Russell Atkinson</t>
  </si>
  <si>
    <t>Nicholas Hall</t>
  </si>
  <si>
    <t>Callum Molloy</t>
  </si>
  <si>
    <t>Doug Hosking</t>
  </si>
  <si>
    <t>Andy Williams</t>
  </si>
  <si>
    <t>James Bearpark</t>
  </si>
  <si>
    <t>Lucy Cundliffe</t>
  </si>
  <si>
    <t>Victoria Coe</t>
  </si>
  <si>
    <t>TIm Davies</t>
  </si>
  <si>
    <t>Alex Markham</t>
  </si>
  <si>
    <t>Ali Sales</t>
  </si>
  <si>
    <t>Ben Thomas</t>
  </si>
  <si>
    <t>SImon Hargraves</t>
  </si>
  <si>
    <t>Joslin Carter</t>
  </si>
  <si>
    <t>SImon Bradford</t>
  </si>
  <si>
    <t>Kathleen Postlethwaite</t>
  </si>
  <si>
    <t>Abbie Tickner</t>
  </si>
  <si>
    <t>Martyn Leeks</t>
  </si>
  <si>
    <t>George Irwin</t>
  </si>
  <si>
    <t>Aimee Venner</t>
  </si>
  <si>
    <t>Emma Siragher</t>
  </si>
  <si>
    <t>Helen Davies</t>
  </si>
  <si>
    <t>Selena Donnelly</t>
  </si>
  <si>
    <t>Eleanor Milosevic</t>
  </si>
  <si>
    <t>Jane Doggett</t>
  </si>
  <si>
    <t>Allister Bell</t>
  </si>
  <si>
    <t>Trevor Bunch</t>
  </si>
  <si>
    <t>Westly Walker</t>
  </si>
  <si>
    <t>James Stubbs</t>
  </si>
  <si>
    <t>Morgane Brugger</t>
  </si>
  <si>
    <t>Steve Butler</t>
  </si>
  <si>
    <t>Teresa  Franklin</t>
  </si>
  <si>
    <t>Nic Clay</t>
  </si>
  <si>
    <t>Lee Taylor</t>
  </si>
  <si>
    <t>Suzanne Pattison</t>
  </si>
  <si>
    <t>Kristina Bright</t>
  </si>
  <si>
    <t>Joaquim Menterro</t>
  </si>
  <si>
    <t>Emma Williams</t>
  </si>
  <si>
    <t>Stacey Hall</t>
  </si>
  <si>
    <t>Meghan Bushell</t>
  </si>
  <si>
    <t>Richard Burford</t>
  </si>
  <si>
    <t>Kelly Hamed</t>
  </si>
  <si>
    <t>Steve Oglesby</t>
  </si>
  <si>
    <t>Bryan Stuppell</t>
  </si>
  <si>
    <t>Dan Everitt</t>
  </si>
  <si>
    <t>Danielle Pettiford</t>
  </si>
  <si>
    <t>Ruth Bayne</t>
  </si>
  <si>
    <t>Nicola King</t>
  </si>
  <si>
    <t>Charlotte Green</t>
  </si>
  <si>
    <t>Marion Goddard</t>
  </si>
  <si>
    <t>Jane Jameson</t>
  </si>
  <si>
    <t>Sarah Stuppel</t>
  </si>
  <si>
    <t>Gina Hickey</t>
  </si>
  <si>
    <t>Emma Brown</t>
  </si>
  <si>
    <t>Della Johnson</t>
  </si>
  <si>
    <t>Amanda Wilson</t>
  </si>
  <si>
    <t>Andrew Flind</t>
  </si>
  <si>
    <t>Toby Lumsden</t>
  </si>
  <si>
    <t>Graham Loudain</t>
  </si>
  <si>
    <t>Jonathan Moller</t>
  </si>
  <si>
    <t>James Bussell</t>
  </si>
  <si>
    <t>David Tew</t>
  </si>
  <si>
    <t>Mike Bradley</t>
  </si>
  <si>
    <t>June Brennan</t>
  </si>
  <si>
    <t>Lucie Heanley</t>
  </si>
  <si>
    <t>Al Cooke</t>
  </si>
  <si>
    <t>Danny Peeling</t>
  </si>
  <si>
    <t>Sam Sadler</t>
  </si>
  <si>
    <t>Greg Davis</t>
  </si>
  <si>
    <t>Malcolm McConnell</t>
  </si>
  <si>
    <t>Marc Drury</t>
  </si>
  <si>
    <t>Richard Jones</t>
  </si>
  <si>
    <t>Jonathan Ollington</t>
  </si>
  <si>
    <t>Adam Orriss</t>
  </si>
  <si>
    <t>Danielle Louise</t>
  </si>
  <si>
    <t>Tamsin Long</t>
  </si>
  <si>
    <t>Emma Newman</t>
  </si>
  <si>
    <t>Lynda McCormack</t>
  </si>
  <si>
    <t>Jill O`Grady</t>
  </si>
  <si>
    <t>Meera Mahadevan</t>
  </si>
  <si>
    <t>Sharon McFarlane</t>
  </si>
  <si>
    <t>Claire Kingsley</t>
  </si>
  <si>
    <t>Helen Parker</t>
  </si>
  <si>
    <t>Sianie Painter</t>
  </si>
  <si>
    <t>Sharon Woodroofe</t>
  </si>
  <si>
    <t>Carissa Terry</t>
  </si>
  <si>
    <t>Thomas Gibson</t>
  </si>
  <si>
    <t>Reece Cockram</t>
  </si>
  <si>
    <t>Will Clarke</t>
  </si>
  <si>
    <t>Danielle Parmenter</t>
  </si>
  <si>
    <t>0:14:46</t>
  </si>
  <si>
    <t>0:15:59</t>
  </si>
  <si>
    <t>0:16:20</t>
  </si>
  <si>
    <t>0:16:39</t>
  </si>
  <si>
    <t>0:16:51</t>
  </si>
  <si>
    <t>0:16:55</t>
  </si>
  <si>
    <t>0:17:02</t>
  </si>
  <si>
    <t>0:17:39</t>
  </si>
  <si>
    <t>0:17:47</t>
  </si>
  <si>
    <t>0:17:54</t>
  </si>
  <si>
    <t>0:18:01</t>
  </si>
  <si>
    <t>0:18:03</t>
  </si>
  <si>
    <t>0:18:06</t>
  </si>
  <si>
    <t>0:18:10</t>
  </si>
  <si>
    <t>0:18:23</t>
  </si>
  <si>
    <t>0:18:42</t>
  </si>
  <si>
    <t>0:18:45</t>
  </si>
  <si>
    <t>0:18:51</t>
  </si>
  <si>
    <t>0:19:04</t>
  </si>
  <si>
    <t>0:19:11</t>
  </si>
  <si>
    <t>0:19:39</t>
  </si>
  <si>
    <t>0:19:47</t>
  </si>
  <si>
    <t>0:20:26</t>
  </si>
  <si>
    <t>0:22:05</t>
  </si>
  <si>
    <t>0:23:31</t>
  </si>
  <si>
    <t>0:24:02</t>
  </si>
  <si>
    <t>0:24:18</t>
  </si>
  <si>
    <t>0:24:37</t>
  </si>
  <si>
    <t>0:24:38</t>
  </si>
  <si>
    <t>0:24:41</t>
  </si>
  <si>
    <t>0:24:45</t>
  </si>
  <si>
    <t>0:24:57</t>
  </si>
  <si>
    <t>0:25:35</t>
  </si>
  <si>
    <t>0:25:36</t>
  </si>
  <si>
    <t>0:25:37</t>
  </si>
  <si>
    <t>0:25:51</t>
  </si>
  <si>
    <t>0:25:56</t>
  </si>
  <si>
    <t>0:26:02</t>
  </si>
  <si>
    <t>0:26:11</t>
  </si>
  <si>
    <t>0:26:38</t>
  </si>
  <si>
    <t>0:27:04</t>
  </si>
  <si>
    <t>0:27:16</t>
  </si>
  <si>
    <t>0:27:25</t>
  </si>
  <si>
    <t>0:27:42</t>
  </si>
  <si>
    <t>0:27:43</t>
  </si>
  <si>
    <t>0:27:55</t>
  </si>
  <si>
    <t>0:28:20</t>
  </si>
  <si>
    <t>0:28:27</t>
  </si>
  <si>
    <t>0:28:30</t>
  </si>
  <si>
    <t>0:28:35</t>
  </si>
  <si>
    <t>0:28:41</t>
  </si>
  <si>
    <t>0:29:00</t>
  </si>
  <si>
    <t>0:29:13</t>
  </si>
  <si>
    <t>0:29:33</t>
  </si>
  <si>
    <t>0:29:40</t>
  </si>
  <si>
    <t>0:29:41</t>
  </si>
  <si>
    <t>0:29:53</t>
  </si>
  <si>
    <t>0:29:58</t>
  </si>
  <si>
    <t>0:30:02</t>
  </si>
  <si>
    <t>0:30:20</t>
  </si>
  <si>
    <t>0:30:27</t>
  </si>
  <si>
    <t>0:30:29</t>
  </si>
  <si>
    <t>0:30:33</t>
  </si>
  <si>
    <t>0:30:52</t>
  </si>
  <si>
    <t>0:30:59</t>
  </si>
  <si>
    <t>0:31:37</t>
  </si>
  <si>
    <t>0:31:38</t>
  </si>
  <si>
    <t>0:31:44</t>
  </si>
  <si>
    <t>0:31:57</t>
  </si>
  <si>
    <t>0:32:48</t>
  </si>
  <si>
    <t>0:32:56</t>
  </si>
  <si>
    <t>0:33:02</t>
  </si>
  <si>
    <t>0:33:08</t>
  </si>
  <si>
    <t>0:33:43</t>
  </si>
  <si>
    <t>0:33:45</t>
  </si>
  <si>
    <t>0:34:56</t>
  </si>
  <si>
    <t>0:35:15</t>
  </si>
  <si>
    <t>0:35:36</t>
  </si>
  <si>
    <t>0:35:54</t>
  </si>
  <si>
    <t>0:35:55</t>
  </si>
  <si>
    <t>0:36:03</t>
  </si>
  <si>
    <t>0:37:12</t>
  </si>
  <si>
    <t>0:38:05</t>
  </si>
  <si>
    <t>0:38:59</t>
  </si>
  <si>
    <t>0:39:22</t>
  </si>
  <si>
    <t>0:39:26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</si>
</sst>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869">
    <xf numFmtId="0" fontId="0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Fill="1"/>
    <xf numFmtId="1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left" vertical="center"/>
    </xf>
    <xf numFmtId="1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1" xfId="2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7" fontId="0" fillId="0" borderId="0" xfId="0" applyNumberFormat="1" applyFill="1" applyAlignment="1">
      <alignment horizontal="center"/>
    </xf>
    <xf numFmtId="47" fontId="1" fillId="0" borderId="1" xfId="0" applyNumberFormat="1" applyFont="1" applyFill="1" applyBorder="1" applyAlignment="1">
      <alignment horizontal="center"/>
    </xf>
    <xf numFmtId="47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/>
    <xf numFmtId="47" fontId="0" fillId="0" borderId="0" xfId="0" applyNumberFormat="1"/>
  </cellXfs>
  <cellStyles count="869">
    <cellStyle name="Excel Built-in Normal" xfId="2" xr:uid="{00000000-0005-0000-0000-000000000000}"/>
    <cellStyle name="Followed Hyperlink" xfId="208" builtinId="9" hidden="1"/>
    <cellStyle name="Followed Hyperlink" xfId="216" builtinId="9" hidden="1"/>
    <cellStyle name="Followed Hyperlink" xfId="224" builtinId="9" hidden="1"/>
    <cellStyle name="Followed Hyperlink" xfId="232" builtinId="9" hidden="1"/>
    <cellStyle name="Followed Hyperlink" xfId="240" builtinId="9" hidden="1"/>
    <cellStyle name="Followed Hyperlink" xfId="248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80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12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44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76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08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0" builtinId="9" hidden="1"/>
    <cellStyle name="Followed Hyperlink" xfId="448" builtinId="9" hidden="1"/>
    <cellStyle name="Followed Hyperlink" xfId="456" builtinId="9" hidden="1"/>
    <cellStyle name="Followed Hyperlink" xfId="464" builtinId="9" hidden="1"/>
    <cellStyle name="Followed Hyperlink" xfId="472" builtinId="9" hidden="1"/>
    <cellStyle name="Followed Hyperlink" xfId="480" builtinId="9" hidden="1"/>
    <cellStyle name="Followed Hyperlink" xfId="488" builtinId="9" hidden="1"/>
    <cellStyle name="Followed Hyperlink" xfId="496" builtinId="9" hidden="1"/>
    <cellStyle name="Followed Hyperlink" xfId="504" builtinId="9" hidden="1"/>
    <cellStyle name="Followed Hyperlink" xfId="512" builtinId="9" hidden="1"/>
    <cellStyle name="Followed Hyperlink" xfId="520" builtinId="9" hidden="1"/>
    <cellStyle name="Followed Hyperlink" xfId="528" builtinId="9" hidden="1"/>
    <cellStyle name="Followed Hyperlink" xfId="536" builtinId="9" hidden="1"/>
    <cellStyle name="Followed Hyperlink" xfId="544" builtinId="9" hidden="1"/>
    <cellStyle name="Followed Hyperlink" xfId="552" builtinId="9" hidden="1"/>
    <cellStyle name="Followed Hyperlink" xfId="560" builtinId="9" hidden="1"/>
    <cellStyle name="Followed Hyperlink" xfId="568" builtinId="9" hidden="1"/>
    <cellStyle name="Followed Hyperlink" xfId="576" builtinId="9" hidden="1"/>
    <cellStyle name="Followed Hyperlink" xfId="584" builtinId="9" hidden="1"/>
    <cellStyle name="Followed Hyperlink" xfId="592" builtinId="9" hidden="1"/>
    <cellStyle name="Followed Hyperlink" xfId="600" builtinId="9" hidden="1"/>
    <cellStyle name="Followed Hyperlink" xfId="608" builtinId="9" hidden="1"/>
    <cellStyle name="Followed Hyperlink" xfId="616" builtinId="9" hidden="1"/>
    <cellStyle name="Followed Hyperlink" xfId="624" builtinId="9" hidden="1"/>
    <cellStyle name="Followed Hyperlink" xfId="632" builtinId="9" hidden="1"/>
    <cellStyle name="Followed Hyperlink" xfId="640" builtinId="9" hidden="1"/>
    <cellStyle name="Followed Hyperlink" xfId="648" builtinId="9" hidden="1"/>
    <cellStyle name="Followed Hyperlink" xfId="656" builtinId="9" hidden="1"/>
    <cellStyle name="Followed Hyperlink" xfId="664" builtinId="9" hidden="1"/>
    <cellStyle name="Followed Hyperlink" xfId="672" builtinId="9" hidden="1"/>
    <cellStyle name="Followed Hyperlink" xfId="680" builtinId="9" hidden="1"/>
    <cellStyle name="Followed Hyperlink" xfId="688" builtinId="9" hidden="1"/>
    <cellStyle name="Followed Hyperlink" xfId="696" builtinId="9" hidden="1"/>
    <cellStyle name="Followed Hyperlink" xfId="704" builtinId="9" hidden="1"/>
    <cellStyle name="Followed Hyperlink" xfId="712" builtinId="9" hidden="1"/>
    <cellStyle name="Followed Hyperlink" xfId="720" builtinId="9" hidden="1"/>
    <cellStyle name="Followed Hyperlink" xfId="728" builtinId="9" hidden="1"/>
    <cellStyle name="Followed Hyperlink" xfId="736" builtinId="9" hidden="1"/>
    <cellStyle name="Followed Hyperlink" xfId="744" builtinId="9" hidden="1"/>
    <cellStyle name="Followed Hyperlink" xfId="752" builtinId="9" hidden="1"/>
    <cellStyle name="Followed Hyperlink" xfId="760" builtinId="9" hidden="1"/>
    <cellStyle name="Followed Hyperlink" xfId="768" builtinId="9" hidden="1"/>
    <cellStyle name="Followed Hyperlink" xfId="776" builtinId="9" hidden="1"/>
    <cellStyle name="Followed Hyperlink" xfId="784" builtinId="9" hidden="1"/>
    <cellStyle name="Followed Hyperlink" xfId="792" builtinId="9" hidden="1"/>
    <cellStyle name="Followed Hyperlink" xfId="800" builtinId="9" hidden="1"/>
    <cellStyle name="Followed Hyperlink" xfId="808" builtinId="9" hidden="1"/>
    <cellStyle name="Followed Hyperlink" xfId="816" builtinId="9" hidden="1"/>
    <cellStyle name="Followed Hyperlink" xfId="824" builtinId="9" hidden="1"/>
    <cellStyle name="Followed Hyperlink" xfId="832" builtinId="9" hidden="1"/>
    <cellStyle name="Followed Hyperlink" xfId="840" builtinId="9" hidden="1"/>
    <cellStyle name="Followed Hyperlink" xfId="848" builtinId="9" hidden="1"/>
    <cellStyle name="Followed Hyperlink" xfId="856" builtinId="9" hidden="1"/>
    <cellStyle name="Followed Hyperlink" xfId="864" builtinId="9" hidden="1"/>
    <cellStyle name="Followed Hyperlink" xfId="866" builtinId="9" hidden="1"/>
    <cellStyle name="Followed Hyperlink" xfId="858" builtinId="9" hidden="1"/>
    <cellStyle name="Followed Hyperlink" xfId="850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18" builtinId="9" hidden="1"/>
    <cellStyle name="Followed Hyperlink" xfId="810" builtinId="9" hidden="1"/>
    <cellStyle name="Followed Hyperlink" xfId="802" builtinId="9" hidden="1"/>
    <cellStyle name="Followed Hyperlink" xfId="794" builtinId="9" hidden="1"/>
    <cellStyle name="Followed Hyperlink" xfId="786" builtinId="9" hidden="1"/>
    <cellStyle name="Followed Hyperlink" xfId="778" builtinId="9" hidden="1"/>
    <cellStyle name="Followed Hyperlink" xfId="770" builtinId="9" hidden="1"/>
    <cellStyle name="Followed Hyperlink" xfId="762" builtinId="9" hidden="1"/>
    <cellStyle name="Followed Hyperlink" xfId="754" builtinId="9" hidden="1"/>
    <cellStyle name="Followed Hyperlink" xfId="746" builtinId="9" hidden="1"/>
    <cellStyle name="Followed Hyperlink" xfId="738" builtinId="9" hidden="1"/>
    <cellStyle name="Followed Hyperlink" xfId="730" builtinId="9" hidden="1"/>
    <cellStyle name="Followed Hyperlink" xfId="722" builtinId="9" hidden="1"/>
    <cellStyle name="Followed Hyperlink" xfId="714" builtinId="9" hidden="1"/>
    <cellStyle name="Followed Hyperlink" xfId="706" builtinId="9" hidden="1"/>
    <cellStyle name="Followed Hyperlink" xfId="698" builtinId="9" hidden="1"/>
    <cellStyle name="Followed Hyperlink" xfId="690" builtinId="9" hidden="1"/>
    <cellStyle name="Followed Hyperlink" xfId="682" builtinId="9" hidden="1"/>
    <cellStyle name="Followed Hyperlink" xfId="674" builtinId="9" hidden="1"/>
    <cellStyle name="Followed Hyperlink" xfId="666" builtinId="9" hidden="1"/>
    <cellStyle name="Followed Hyperlink" xfId="658" builtinId="9" hidden="1"/>
    <cellStyle name="Followed Hyperlink" xfId="650" builtinId="9" hidden="1"/>
    <cellStyle name="Followed Hyperlink" xfId="642" builtinId="9" hidden="1"/>
    <cellStyle name="Followed Hyperlink" xfId="634" builtinId="9" hidden="1"/>
    <cellStyle name="Followed Hyperlink" xfId="626" builtinId="9" hidden="1"/>
    <cellStyle name="Followed Hyperlink" xfId="618" builtinId="9" hidden="1"/>
    <cellStyle name="Followed Hyperlink" xfId="610" builtinId="9" hidden="1"/>
    <cellStyle name="Followed Hyperlink" xfId="602" builtinId="9" hidden="1"/>
    <cellStyle name="Followed Hyperlink" xfId="594" builtinId="9" hidden="1"/>
    <cellStyle name="Followed Hyperlink" xfId="586" builtinId="9" hidden="1"/>
    <cellStyle name="Followed Hyperlink" xfId="578" builtinId="9" hidden="1"/>
    <cellStyle name="Followed Hyperlink" xfId="570" builtinId="9" hidden="1"/>
    <cellStyle name="Followed Hyperlink" xfId="562" builtinId="9" hidden="1"/>
    <cellStyle name="Followed Hyperlink" xfId="554" builtinId="9" hidden="1"/>
    <cellStyle name="Followed Hyperlink" xfId="546" builtinId="9" hidden="1"/>
    <cellStyle name="Followed Hyperlink" xfId="538" builtinId="9" hidden="1"/>
    <cellStyle name="Followed Hyperlink" xfId="530" builtinId="9" hidden="1"/>
    <cellStyle name="Followed Hyperlink" xfId="522" builtinId="9" hidden="1"/>
    <cellStyle name="Followed Hyperlink" xfId="514" builtinId="9" hidden="1"/>
    <cellStyle name="Followed Hyperlink" xfId="506" builtinId="9" hidden="1"/>
    <cellStyle name="Followed Hyperlink" xfId="498" builtinId="9" hidden="1"/>
    <cellStyle name="Followed Hyperlink" xfId="490" builtinId="9" hidden="1"/>
    <cellStyle name="Followed Hyperlink" xfId="482" builtinId="9" hidden="1"/>
    <cellStyle name="Followed Hyperlink" xfId="474" builtinId="9" hidden="1"/>
    <cellStyle name="Followed Hyperlink" xfId="466" builtinId="9" hidden="1"/>
    <cellStyle name="Followed Hyperlink" xfId="458" builtinId="9" hidden="1"/>
    <cellStyle name="Followed Hyperlink" xfId="450" builtinId="9" hidden="1"/>
    <cellStyle name="Followed Hyperlink" xfId="442" builtinId="9" hidden="1"/>
    <cellStyle name="Followed Hyperlink" xfId="434" builtinId="9" hidden="1"/>
    <cellStyle name="Followed Hyperlink" xfId="426" builtinId="9" hidden="1"/>
    <cellStyle name="Followed Hyperlink" xfId="418" builtinId="9" hidden="1"/>
    <cellStyle name="Followed Hyperlink" xfId="410" builtinId="9" hidden="1"/>
    <cellStyle name="Followed Hyperlink" xfId="402" builtinId="9" hidden="1"/>
    <cellStyle name="Followed Hyperlink" xfId="394" builtinId="9" hidden="1"/>
    <cellStyle name="Followed Hyperlink" xfId="386" builtinId="9" hidden="1"/>
    <cellStyle name="Followed Hyperlink" xfId="378" builtinId="9" hidden="1"/>
    <cellStyle name="Followed Hyperlink" xfId="370" builtinId="9" hidden="1"/>
    <cellStyle name="Followed Hyperlink" xfId="362" builtinId="9" hidden="1"/>
    <cellStyle name="Followed Hyperlink" xfId="354" builtinId="9" hidden="1"/>
    <cellStyle name="Followed Hyperlink" xfId="346" builtinId="9" hidden="1"/>
    <cellStyle name="Followed Hyperlink" xfId="338" builtinId="9" hidden="1"/>
    <cellStyle name="Followed Hyperlink" xfId="330" builtinId="9" hidden="1"/>
    <cellStyle name="Followed Hyperlink" xfId="322" builtinId="9" hidden="1"/>
    <cellStyle name="Followed Hyperlink" xfId="314" builtinId="9" hidden="1"/>
    <cellStyle name="Followed Hyperlink" xfId="306" builtinId="9" hidden="1"/>
    <cellStyle name="Followed Hyperlink" xfId="298" builtinId="9" hidden="1"/>
    <cellStyle name="Followed Hyperlink" xfId="290" builtinId="9" hidden="1"/>
    <cellStyle name="Followed Hyperlink" xfId="282" builtinId="9" hidden="1"/>
    <cellStyle name="Followed Hyperlink" xfId="274" builtinId="9" hidden="1"/>
    <cellStyle name="Followed Hyperlink" xfId="266" builtinId="9" hidden="1"/>
    <cellStyle name="Followed Hyperlink" xfId="258" builtinId="9" hidden="1"/>
    <cellStyle name="Followed Hyperlink" xfId="250" builtinId="9" hidden="1"/>
    <cellStyle name="Followed Hyperlink" xfId="242" builtinId="9" hidden="1"/>
    <cellStyle name="Followed Hyperlink" xfId="234" builtinId="9" hidden="1"/>
    <cellStyle name="Followed Hyperlink" xfId="226" builtinId="9" hidden="1"/>
    <cellStyle name="Followed Hyperlink" xfId="218" builtinId="9" hidden="1"/>
    <cellStyle name="Followed Hyperlink" xfId="210" builtinId="9" hidden="1"/>
    <cellStyle name="Followed Hyperlink" xfId="202" builtinId="9" hidden="1"/>
    <cellStyle name="Followed Hyperlink" xfId="194" builtinId="9" hidden="1"/>
    <cellStyle name="Followed Hyperlink" xfId="186" builtinId="9" hidden="1"/>
    <cellStyle name="Followed Hyperlink" xfId="178" builtinId="9" hidden="1"/>
    <cellStyle name="Followed Hyperlink" xfId="170" builtinId="9" hidden="1"/>
    <cellStyle name="Followed Hyperlink" xfId="162" builtinId="9" hidden="1"/>
    <cellStyle name="Followed Hyperlink" xfId="154" builtinId="9" hidden="1"/>
    <cellStyle name="Followed Hyperlink" xfId="146" builtinId="9" hidden="1"/>
    <cellStyle name="Followed Hyperlink" xfId="138" builtinId="9" hidden="1"/>
    <cellStyle name="Followed Hyperlink" xfId="130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4" builtinId="9" hidden="1"/>
    <cellStyle name="Followed Hyperlink" xfId="26" builtinId="9" hidden="1"/>
    <cellStyle name="Followed Hyperlink" xfId="32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52" builtinId="9" hidden="1"/>
    <cellStyle name="Followed Hyperlink" xfId="58" builtinId="9" hidden="1"/>
    <cellStyle name="Followed Hyperlink" xfId="64" builtinId="9" hidden="1"/>
    <cellStyle name="Followed Hyperlink" xfId="68" builtinId="9" hidden="1"/>
    <cellStyle name="Followed Hyperlink" xfId="54" builtinId="9" hidden="1"/>
    <cellStyle name="Followed Hyperlink" xfId="38" builtinId="9" hidden="1"/>
    <cellStyle name="Followed Hyperlink" xfId="12" builtinId="9" hidden="1"/>
    <cellStyle name="Followed Hyperlink" xfId="18" builtinId="9" hidden="1"/>
    <cellStyle name="Followed Hyperlink" xfId="22" builtinId="9" hidden="1"/>
    <cellStyle name="Followed Hyperlink" xfId="14" builtinId="9" hidden="1"/>
    <cellStyle name="Followed Hyperlink" xfId="10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24" builtinId="9" hidden="1"/>
    <cellStyle name="Followed Hyperlink" xfId="20" builtinId="9" hidden="1"/>
    <cellStyle name="Followed Hyperlink" xfId="16" builtinId="9" hidden="1"/>
    <cellStyle name="Followed Hyperlink" xfId="30" builtinId="9" hidden="1"/>
    <cellStyle name="Followed Hyperlink" xfId="46" builtinId="9" hidden="1"/>
    <cellStyle name="Followed Hyperlink" xfId="62" builtinId="9" hidden="1"/>
    <cellStyle name="Followed Hyperlink" xfId="66" builtinId="9" hidden="1"/>
    <cellStyle name="Followed Hyperlink" xfId="60" builtinId="9" hidden="1"/>
    <cellStyle name="Followed Hyperlink" xfId="56" builtinId="9" hidden="1"/>
    <cellStyle name="Followed Hyperlink" xfId="50" builtinId="9" hidden="1"/>
    <cellStyle name="Followed Hyperlink" xfId="44" builtinId="9" hidden="1"/>
    <cellStyle name="Followed Hyperlink" xfId="40" builtinId="9" hidden="1"/>
    <cellStyle name="Followed Hyperlink" xfId="34" builtinId="9" hidden="1"/>
    <cellStyle name="Followed Hyperlink" xfId="28" builtinId="9" hidden="1"/>
    <cellStyle name="Followed Hyperlink" xfId="70" builtinId="9" hidden="1"/>
    <cellStyle name="Followed Hyperlink" xfId="78" builtinId="9" hidden="1"/>
    <cellStyle name="Followed Hyperlink" xfId="86" builtinId="9" hidden="1"/>
    <cellStyle name="Followed Hyperlink" xfId="94" builtinId="9" hidden="1"/>
    <cellStyle name="Followed Hyperlink" xfId="102" builtinId="9" hidden="1"/>
    <cellStyle name="Followed Hyperlink" xfId="110" builtinId="9" hidden="1"/>
    <cellStyle name="Followed Hyperlink" xfId="118" builtinId="9" hidden="1"/>
    <cellStyle name="Followed Hyperlink" xfId="126" builtinId="9" hidden="1"/>
    <cellStyle name="Followed Hyperlink" xfId="134" builtinId="9" hidden="1"/>
    <cellStyle name="Followed Hyperlink" xfId="142" builtinId="9" hidden="1"/>
    <cellStyle name="Followed Hyperlink" xfId="150" builtinId="9" hidden="1"/>
    <cellStyle name="Followed Hyperlink" xfId="158" builtinId="9" hidden="1"/>
    <cellStyle name="Followed Hyperlink" xfId="166" builtinId="9" hidden="1"/>
    <cellStyle name="Followed Hyperlink" xfId="174" builtinId="9" hidden="1"/>
    <cellStyle name="Followed Hyperlink" xfId="182" builtinId="9" hidden="1"/>
    <cellStyle name="Followed Hyperlink" xfId="190" builtinId="9" hidden="1"/>
    <cellStyle name="Followed Hyperlink" xfId="198" builtinId="9" hidden="1"/>
    <cellStyle name="Followed Hyperlink" xfId="206" builtinId="9" hidden="1"/>
    <cellStyle name="Followed Hyperlink" xfId="214" builtinId="9" hidden="1"/>
    <cellStyle name="Followed Hyperlink" xfId="222" builtinId="9" hidden="1"/>
    <cellStyle name="Followed Hyperlink" xfId="230" builtinId="9" hidden="1"/>
    <cellStyle name="Followed Hyperlink" xfId="238" builtinId="9" hidden="1"/>
    <cellStyle name="Followed Hyperlink" xfId="246" builtinId="9" hidden="1"/>
    <cellStyle name="Followed Hyperlink" xfId="254" builtinId="9" hidden="1"/>
    <cellStyle name="Followed Hyperlink" xfId="262" builtinId="9" hidden="1"/>
    <cellStyle name="Followed Hyperlink" xfId="270" builtinId="9" hidden="1"/>
    <cellStyle name="Followed Hyperlink" xfId="278" builtinId="9" hidden="1"/>
    <cellStyle name="Followed Hyperlink" xfId="286" builtinId="9" hidden="1"/>
    <cellStyle name="Followed Hyperlink" xfId="294" builtinId="9" hidden="1"/>
    <cellStyle name="Followed Hyperlink" xfId="302" builtinId="9" hidden="1"/>
    <cellStyle name="Followed Hyperlink" xfId="310" builtinId="9" hidden="1"/>
    <cellStyle name="Followed Hyperlink" xfId="318" builtinId="9" hidden="1"/>
    <cellStyle name="Followed Hyperlink" xfId="326" builtinId="9" hidden="1"/>
    <cellStyle name="Followed Hyperlink" xfId="334" builtinId="9" hidden="1"/>
    <cellStyle name="Followed Hyperlink" xfId="342" builtinId="9" hidden="1"/>
    <cellStyle name="Followed Hyperlink" xfId="350" builtinId="9" hidden="1"/>
    <cellStyle name="Followed Hyperlink" xfId="358" builtinId="9" hidden="1"/>
    <cellStyle name="Followed Hyperlink" xfId="366" builtinId="9" hidden="1"/>
    <cellStyle name="Followed Hyperlink" xfId="374" builtinId="9" hidden="1"/>
    <cellStyle name="Followed Hyperlink" xfId="382" builtinId="9" hidden="1"/>
    <cellStyle name="Followed Hyperlink" xfId="390" builtinId="9" hidden="1"/>
    <cellStyle name="Followed Hyperlink" xfId="398" builtinId="9" hidden="1"/>
    <cellStyle name="Followed Hyperlink" xfId="406" builtinId="9" hidden="1"/>
    <cellStyle name="Followed Hyperlink" xfId="414" builtinId="9" hidden="1"/>
    <cellStyle name="Followed Hyperlink" xfId="422" builtinId="9" hidden="1"/>
    <cellStyle name="Followed Hyperlink" xfId="430" builtinId="9" hidden="1"/>
    <cellStyle name="Followed Hyperlink" xfId="438" builtinId="9" hidden="1"/>
    <cellStyle name="Followed Hyperlink" xfId="446" builtinId="9" hidden="1"/>
    <cellStyle name="Followed Hyperlink" xfId="454" builtinId="9" hidden="1"/>
    <cellStyle name="Followed Hyperlink" xfId="462" builtinId="9" hidden="1"/>
    <cellStyle name="Followed Hyperlink" xfId="470" builtinId="9" hidden="1"/>
    <cellStyle name="Followed Hyperlink" xfId="478" builtinId="9" hidden="1"/>
    <cellStyle name="Followed Hyperlink" xfId="486" builtinId="9" hidden="1"/>
    <cellStyle name="Followed Hyperlink" xfId="494" builtinId="9" hidden="1"/>
    <cellStyle name="Followed Hyperlink" xfId="502" builtinId="9" hidden="1"/>
    <cellStyle name="Followed Hyperlink" xfId="510" builtinId="9" hidden="1"/>
    <cellStyle name="Followed Hyperlink" xfId="518" builtinId="9" hidden="1"/>
    <cellStyle name="Followed Hyperlink" xfId="526" builtinId="9" hidden="1"/>
    <cellStyle name="Followed Hyperlink" xfId="534" builtinId="9" hidden="1"/>
    <cellStyle name="Followed Hyperlink" xfId="542" builtinId="9" hidden="1"/>
    <cellStyle name="Followed Hyperlink" xfId="550" builtinId="9" hidden="1"/>
    <cellStyle name="Followed Hyperlink" xfId="558" builtinId="9" hidden="1"/>
    <cellStyle name="Followed Hyperlink" xfId="566" builtinId="9" hidden="1"/>
    <cellStyle name="Followed Hyperlink" xfId="574" builtinId="9" hidden="1"/>
    <cellStyle name="Followed Hyperlink" xfId="582" builtinId="9" hidden="1"/>
    <cellStyle name="Followed Hyperlink" xfId="590" builtinId="9" hidden="1"/>
    <cellStyle name="Followed Hyperlink" xfId="598" builtinId="9" hidden="1"/>
    <cellStyle name="Followed Hyperlink" xfId="606" builtinId="9" hidden="1"/>
    <cellStyle name="Followed Hyperlink" xfId="614" builtinId="9" hidden="1"/>
    <cellStyle name="Followed Hyperlink" xfId="622" builtinId="9" hidden="1"/>
    <cellStyle name="Followed Hyperlink" xfId="630" builtinId="9" hidden="1"/>
    <cellStyle name="Followed Hyperlink" xfId="638" builtinId="9" hidden="1"/>
    <cellStyle name="Followed Hyperlink" xfId="646" builtinId="9" hidden="1"/>
    <cellStyle name="Followed Hyperlink" xfId="654" builtinId="9" hidden="1"/>
    <cellStyle name="Followed Hyperlink" xfId="662" builtinId="9" hidden="1"/>
    <cellStyle name="Followed Hyperlink" xfId="670" builtinId="9" hidden="1"/>
    <cellStyle name="Followed Hyperlink" xfId="678" builtinId="9" hidden="1"/>
    <cellStyle name="Followed Hyperlink" xfId="686" builtinId="9" hidden="1"/>
    <cellStyle name="Followed Hyperlink" xfId="694" builtinId="9" hidden="1"/>
    <cellStyle name="Followed Hyperlink" xfId="702" builtinId="9" hidden="1"/>
    <cellStyle name="Followed Hyperlink" xfId="710" builtinId="9" hidden="1"/>
    <cellStyle name="Followed Hyperlink" xfId="718" builtinId="9" hidden="1"/>
    <cellStyle name="Followed Hyperlink" xfId="726" builtinId="9" hidden="1"/>
    <cellStyle name="Followed Hyperlink" xfId="734" builtinId="9" hidden="1"/>
    <cellStyle name="Followed Hyperlink" xfId="742" builtinId="9" hidden="1"/>
    <cellStyle name="Followed Hyperlink" xfId="750" builtinId="9" hidden="1"/>
    <cellStyle name="Followed Hyperlink" xfId="758" builtinId="9" hidden="1"/>
    <cellStyle name="Followed Hyperlink" xfId="766" builtinId="9" hidden="1"/>
    <cellStyle name="Followed Hyperlink" xfId="774" builtinId="9" hidden="1"/>
    <cellStyle name="Followed Hyperlink" xfId="782" builtinId="9" hidden="1"/>
    <cellStyle name="Followed Hyperlink" xfId="790" builtinId="9" hidden="1"/>
    <cellStyle name="Followed Hyperlink" xfId="798" builtinId="9" hidden="1"/>
    <cellStyle name="Followed Hyperlink" xfId="806" builtinId="9" hidden="1"/>
    <cellStyle name="Followed Hyperlink" xfId="814" builtinId="9" hidden="1"/>
    <cellStyle name="Followed Hyperlink" xfId="822" builtinId="9" hidden="1"/>
    <cellStyle name="Followed Hyperlink" xfId="830" builtinId="9" hidden="1"/>
    <cellStyle name="Followed Hyperlink" xfId="838" builtinId="9" hidden="1"/>
    <cellStyle name="Followed Hyperlink" xfId="846" builtinId="9" hidden="1"/>
    <cellStyle name="Followed Hyperlink" xfId="854" builtinId="9" hidden="1"/>
    <cellStyle name="Followed Hyperlink" xfId="862" builtinId="9" hidden="1"/>
    <cellStyle name="Followed Hyperlink" xfId="868" builtinId="9" hidden="1"/>
    <cellStyle name="Followed Hyperlink" xfId="860" builtinId="9" hidden="1"/>
    <cellStyle name="Followed Hyperlink" xfId="852" builtinId="9" hidden="1"/>
    <cellStyle name="Followed Hyperlink" xfId="844" builtinId="9" hidden="1"/>
    <cellStyle name="Followed Hyperlink" xfId="836" builtinId="9" hidden="1"/>
    <cellStyle name="Followed Hyperlink" xfId="828" builtinId="9" hidden="1"/>
    <cellStyle name="Followed Hyperlink" xfId="820" builtinId="9" hidden="1"/>
    <cellStyle name="Followed Hyperlink" xfId="812" builtinId="9" hidden="1"/>
    <cellStyle name="Followed Hyperlink" xfId="804" builtinId="9" hidden="1"/>
    <cellStyle name="Followed Hyperlink" xfId="796" builtinId="9" hidden="1"/>
    <cellStyle name="Followed Hyperlink" xfId="788" builtinId="9" hidden="1"/>
    <cellStyle name="Followed Hyperlink" xfId="780" builtinId="9" hidden="1"/>
    <cellStyle name="Followed Hyperlink" xfId="772" builtinId="9" hidden="1"/>
    <cellStyle name="Followed Hyperlink" xfId="764" builtinId="9" hidden="1"/>
    <cellStyle name="Followed Hyperlink" xfId="756" builtinId="9" hidden="1"/>
    <cellStyle name="Followed Hyperlink" xfId="748" builtinId="9" hidden="1"/>
    <cellStyle name="Followed Hyperlink" xfId="740" builtinId="9" hidden="1"/>
    <cellStyle name="Followed Hyperlink" xfId="732" builtinId="9" hidden="1"/>
    <cellStyle name="Followed Hyperlink" xfId="724" builtinId="9" hidden="1"/>
    <cellStyle name="Followed Hyperlink" xfId="716" builtinId="9" hidden="1"/>
    <cellStyle name="Followed Hyperlink" xfId="708" builtinId="9" hidden="1"/>
    <cellStyle name="Followed Hyperlink" xfId="700" builtinId="9" hidden="1"/>
    <cellStyle name="Followed Hyperlink" xfId="692" builtinId="9" hidden="1"/>
    <cellStyle name="Followed Hyperlink" xfId="684" builtinId="9" hidden="1"/>
    <cellStyle name="Followed Hyperlink" xfId="676" builtinId="9" hidden="1"/>
    <cellStyle name="Followed Hyperlink" xfId="668" builtinId="9" hidden="1"/>
    <cellStyle name="Followed Hyperlink" xfId="660" builtinId="9" hidden="1"/>
    <cellStyle name="Followed Hyperlink" xfId="652" builtinId="9" hidden="1"/>
    <cellStyle name="Followed Hyperlink" xfId="644" builtinId="9" hidden="1"/>
    <cellStyle name="Followed Hyperlink" xfId="636" builtinId="9" hidden="1"/>
    <cellStyle name="Followed Hyperlink" xfId="628" builtinId="9" hidden="1"/>
    <cellStyle name="Followed Hyperlink" xfId="620" builtinId="9" hidden="1"/>
    <cellStyle name="Followed Hyperlink" xfId="612" builtinId="9" hidden="1"/>
    <cellStyle name="Followed Hyperlink" xfId="604" builtinId="9" hidden="1"/>
    <cellStyle name="Followed Hyperlink" xfId="596" builtinId="9" hidden="1"/>
    <cellStyle name="Followed Hyperlink" xfId="588" builtinId="9" hidden="1"/>
    <cellStyle name="Followed Hyperlink" xfId="580" builtinId="9" hidden="1"/>
    <cellStyle name="Followed Hyperlink" xfId="572" builtinId="9" hidden="1"/>
    <cellStyle name="Followed Hyperlink" xfId="564" builtinId="9" hidden="1"/>
    <cellStyle name="Followed Hyperlink" xfId="556" builtinId="9" hidden="1"/>
    <cellStyle name="Followed Hyperlink" xfId="548" builtinId="9" hidden="1"/>
    <cellStyle name="Followed Hyperlink" xfId="540" builtinId="9" hidden="1"/>
    <cellStyle name="Followed Hyperlink" xfId="532" builtinId="9" hidden="1"/>
    <cellStyle name="Followed Hyperlink" xfId="524" builtinId="9" hidden="1"/>
    <cellStyle name="Followed Hyperlink" xfId="516" builtinId="9" hidden="1"/>
    <cellStyle name="Followed Hyperlink" xfId="508" builtinId="9" hidden="1"/>
    <cellStyle name="Followed Hyperlink" xfId="500" builtinId="9" hidden="1"/>
    <cellStyle name="Followed Hyperlink" xfId="492" builtinId="9" hidden="1"/>
    <cellStyle name="Followed Hyperlink" xfId="484" builtinId="9" hidden="1"/>
    <cellStyle name="Followed Hyperlink" xfId="476" builtinId="9" hidden="1"/>
    <cellStyle name="Followed Hyperlink" xfId="468" builtinId="9" hidden="1"/>
    <cellStyle name="Followed Hyperlink" xfId="460" builtinId="9" hidden="1"/>
    <cellStyle name="Followed Hyperlink" xfId="452" builtinId="9" hidden="1"/>
    <cellStyle name="Followed Hyperlink" xfId="444" builtinId="9" hidden="1"/>
    <cellStyle name="Followed Hyperlink" xfId="436" builtinId="9" hidden="1"/>
    <cellStyle name="Followed Hyperlink" xfId="428" builtinId="9" hidden="1"/>
    <cellStyle name="Followed Hyperlink" xfId="420" builtinId="9" hidden="1"/>
    <cellStyle name="Followed Hyperlink" xfId="412" builtinId="9" hidden="1"/>
    <cellStyle name="Followed Hyperlink" xfId="404" builtinId="9" hidden="1"/>
    <cellStyle name="Followed Hyperlink" xfId="396" builtinId="9" hidden="1"/>
    <cellStyle name="Followed Hyperlink" xfId="388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356" builtinId="9" hidden="1"/>
    <cellStyle name="Followed Hyperlink" xfId="348" builtinId="9" hidden="1"/>
    <cellStyle name="Followed Hyperlink" xfId="340" builtinId="9" hidden="1"/>
    <cellStyle name="Followed Hyperlink" xfId="332" builtinId="9" hidden="1"/>
    <cellStyle name="Followed Hyperlink" xfId="324" builtinId="9" hidden="1"/>
    <cellStyle name="Followed Hyperlink" xfId="316" builtinId="9" hidden="1"/>
    <cellStyle name="Followed Hyperlink" xfId="308" builtinId="9" hidden="1"/>
    <cellStyle name="Followed Hyperlink" xfId="300" builtinId="9" hidden="1"/>
    <cellStyle name="Followed Hyperlink" xfId="292" builtinId="9" hidden="1"/>
    <cellStyle name="Followed Hyperlink" xfId="284" builtinId="9" hidden="1"/>
    <cellStyle name="Followed Hyperlink" xfId="276" builtinId="9" hidden="1"/>
    <cellStyle name="Followed Hyperlink" xfId="268" builtinId="9" hidden="1"/>
    <cellStyle name="Followed Hyperlink" xfId="260" builtinId="9" hidden="1"/>
    <cellStyle name="Followed Hyperlink" xfId="252" builtinId="9" hidden="1"/>
    <cellStyle name="Followed Hyperlink" xfId="244" builtinId="9" hidden="1"/>
    <cellStyle name="Followed Hyperlink" xfId="236" builtinId="9" hidden="1"/>
    <cellStyle name="Followed Hyperlink" xfId="228" builtinId="9" hidden="1"/>
    <cellStyle name="Followed Hyperlink" xfId="220" builtinId="9" hidden="1"/>
    <cellStyle name="Followed Hyperlink" xfId="212" builtinId="9" hidden="1"/>
    <cellStyle name="Followed Hyperlink" xfId="204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188" builtinId="9" hidden="1"/>
    <cellStyle name="Followed Hyperlink" xfId="17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92" builtinId="9" hidden="1"/>
    <cellStyle name="Followed Hyperlink" xfId="80" builtinId="9" hidden="1"/>
    <cellStyle name="Followed Hyperlink" xfId="84" builtinId="9" hidden="1"/>
    <cellStyle name="Followed Hyperlink" xfId="76" builtinId="9" hidden="1"/>
    <cellStyle name="Followed Hyperlink" xfId="72" builtinId="9" hidden="1"/>
    <cellStyle name="Hyperlink" xfId="737" builtinId="8" hidden="1"/>
    <cellStyle name="Hyperlink" xfId="739" builtinId="8" hidden="1"/>
    <cellStyle name="Hyperlink" xfId="745" builtinId="8" hidden="1"/>
    <cellStyle name="Hyperlink" xfId="747" builtinId="8" hidden="1"/>
    <cellStyle name="Hyperlink" xfId="749" builtinId="8" hidden="1"/>
    <cellStyle name="Hyperlink" xfId="755" builtinId="8" hidden="1"/>
    <cellStyle name="Hyperlink" xfId="757" builtinId="8" hidden="1"/>
    <cellStyle name="Hyperlink" xfId="761" builtinId="8" hidden="1"/>
    <cellStyle name="Hyperlink" xfId="765" builtinId="8" hidden="1"/>
    <cellStyle name="Hyperlink" xfId="769" builtinId="8" hidden="1"/>
    <cellStyle name="Hyperlink" xfId="771" builtinId="8" hidden="1"/>
    <cellStyle name="Hyperlink" xfId="777" builtinId="8" hidden="1"/>
    <cellStyle name="Hyperlink" xfId="779" builtinId="8" hidden="1"/>
    <cellStyle name="Hyperlink" xfId="781" builtinId="8" hidden="1"/>
    <cellStyle name="Hyperlink" xfId="787" builtinId="8" hidden="1"/>
    <cellStyle name="Hyperlink" xfId="789" builtinId="8" hidden="1"/>
    <cellStyle name="Hyperlink" xfId="793" builtinId="8" hidden="1"/>
    <cellStyle name="Hyperlink" xfId="797" builtinId="8" hidden="1"/>
    <cellStyle name="Hyperlink" xfId="801" builtinId="8" hidden="1"/>
    <cellStyle name="Hyperlink" xfId="803" builtinId="8" hidden="1"/>
    <cellStyle name="Hyperlink" xfId="809" builtinId="8" hidden="1"/>
    <cellStyle name="Hyperlink" xfId="811" builtinId="8" hidden="1"/>
    <cellStyle name="Hyperlink" xfId="813" builtinId="8" hidden="1"/>
    <cellStyle name="Hyperlink" xfId="819" builtinId="8" hidden="1"/>
    <cellStyle name="Hyperlink" xfId="821" builtinId="8" hidden="1"/>
    <cellStyle name="Hyperlink" xfId="825" builtinId="8" hidden="1"/>
    <cellStyle name="Hyperlink" xfId="829" builtinId="8" hidden="1"/>
    <cellStyle name="Hyperlink" xfId="833" builtinId="8" hidden="1"/>
    <cellStyle name="Hyperlink" xfId="835" builtinId="8" hidden="1"/>
    <cellStyle name="Hyperlink" xfId="841" builtinId="8" hidden="1"/>
    <cellStyle name="Hyperlink" xfId="843" builtinId="8" hidden="1"/>
    <cellStyle name="Hyperlink" xfId="845" builtinId="8" hidden="1"/>
    <cellStyle name="Hyperlink" xfId="851" builtinId="8" hidden="1"/>
    <cellStyle name="Hyperlink" xfId="853" builtinId="8" hidden="1"/>
    <cellStyle name="Hyperlink" xfId="857" builtinId="8" hidden="1"/>
    <cellStyle name="Hyperlink" xfId="861" builtinId="8" hidden="1"/>
    <cellStyle name="Hyperlink" xfId="865" builtinId="8" hidden="1"/>
    <cellStyle name="Hyperlink" xfId="867" builtinId="8" hidden="1"/>
    <cellStyle name="Hyperlink" xfId="855" builtinId="8" hidden="1"/>
    <cellStyle name="Hyperlink" xfId="847" builtinId="8" hidden="1"/>
    <cellStyle name="Hyperlink" xfId="839" builtinId="8" hidden="1"/>
    <cellStyle name="Hyperlink" xfId="823" builtinId="8" hidden="1"/>
    <cellStyle name="Hyperlink" xfId="815" builtinId="8" hidden="1"/>
    <cellStyle name="Hyperlink" xfId="807" builtinId="8" hidden="1"/>
    <cellStyle name="Hyperlink" xfId="791" builtinId="8" hidden="1"/>
    <cellStyle name="Hyperlink" xfId="783" builtinId="8" hidden="1"/>
    <cellStyle name="Hyperlink" xfId="775" builtinId="8" hidden="1"/>
    <cellStyle name="Hyperlink" xfId="759" builtinId="8" hidden="1"/>
    <cellStyle name="Hyperlink" xfId="751" builtinId="8" hidden="1"/>
    <cellStyle name="Hyperlink" xfId="743" builtinId="8" hidden="1"/>
    <cellStyle name="Hyperlink" xfId="727" builtinId="8" hidden="1"/>
    <cellStyle name="Hyperlink" xfId="719" builtinId="8" hidden="1"/>
    <cellStyle name="Hyperlink" xfId="711" builtinId="8" hidden="1"/>
    <cellStyle name="Hyperlink" xfId="695" builtinId="8" hidden="1"/>
    <cellStyle name="Hyperlink" xfId="687" builtinId="8" hidden="1"/>
    <cellStyle name="Hyperlink" xfId="679" builtinId="8" hidden="1"/>
    <cellStyle name="Hyperlink" xfId="663" builtinId="8" hidden="1"/>
    <cellStyle name="Hyperlink" xfId="655" builtinId="8" hidden="1"/>
    <cellStyle name="Hyperlink" xfId="647" builtinId="8" hidden="1"/>
    <cellStyle name="Hyperlink" xfId="631" builtinId="8" hidden="1"/>
    <cellStyle name="Hyperlink" xfId="623" builtinId="8" hidden="1"/>
    <cellStyle name="Hyperlink" xfId="615" builtinId="8" hidden="1"/>
    <cellStyle name="Hyperlink" xfId="599" builtinId="8" hidden="1"/>
    <cellStyle name="Hyperlink" xfId="591" builtinId="8" hidden="1"/>
    <cellStyle name="Hyperlink" xfId="583" builtinId="8" hidden="1"/>
    <cellStyle name="Hyperlink" xfId="567" builtinId="8" hidden="1"/>
    <cellStyle name="Hyperlink" xfId="559" builtinId="8" hidden="1"/>
    <cellStyle name="Hyperlink" xfId="551" builtinId="8" hidden="1"/>
    <cellStyle name="Hyperlink" xfId="535" builtinId="8" hidden="1"/>
    <cellStyle name="Hyperlink" xfId="527" builtinId="8" hidden="1"/>
    <cellStyle name="Hyperlink" xfId="519" builtinId="8" hidden="1"/>
    <cellStyle name="Hyperlink" xfId="503" builtinId="8" hidden="1"/>
    <cellStyle name="Hyperlink" xfId="495" builtinId="8" hidden="1"/>
    <cellStyle name="Hyperlink" xfId="487" builtinId="8" hidden="1"/>
    <cellStyle name="Hyperlink" xfId="471" builtinId="8" hidden="1"/>
    <cellStyle name="Hyperlink" xfId="463" builtinId="8" hidden="1"/>
    <cellStyle name="Hyperlink" xfId="455" builtinId="8" hidden="1"/>
    <cellStyle name="Hyperlink" xfId="439" builtinId="8" hidden="1"/>
    <cellStyle name="Hyperlink" xfId="431" builtinId="8" hidden="1"/>
    <cellStyle name="Hyperlink" xfId="423" builtinId="8" hidden="1"/>
    <cellStyle name="Hyperlink" xfId="407" builtinId="8" hidden="1"/>
    <cellStyle name="Hyperlink" xfId="399" builtinId="8" hidden="1"/>
    <cellStyle name="Hyperlink" xfId="391" builtinId="8" hidden="1"/>
    <cellStyle name="Hyperlink" xfId="375" builtinId="8" hidden="1"/>
    <cellStyle name="Hyperlink" xfId="367" builtinId="8" hidden="1"/>
    <cellStyle name="Hyperlink" xfId="359" builtinId="8" hidden="1"/>
    <cellStyle name="Hyperlink" xfId="343" builtinId="8" hidden="1"/>
    <cellStyle name="Hyperlink" xfId="335" builtinId="8" hidden="1"/>
    <cellStyle name="Hyperlink" xfId="327" builtinId="8" hidden="1"/>
    <cellStyle name="Hyperlink" xfId="137" builtinId="8" hidden="1"/>
    <cellStyle name="Hyperlink" xfId="139" builtinId="8" hidden="1"/>
    <cellStyle name="Hyperlink" xfId="141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3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41" builtinId="8" hidden="1"/>
    <cellStyle name="Hyperlink" xfId="243" builtinId="8" hidden="1"/>
    <cellStyle name="Hyperlink" xfId="247" builtinId="8" hidden="1"/>
    <cellStyle name="Hyperlink" xfId="249" builtinId="8" hidden="1"/>
    <cellStyle name="Hyperlink" xfId="251" builtinId="8" hidden="1"/>
    <cellStyle name="Hyperlink" xfId="257" builtinId="8" hidden="1"/>
    <cellStyle name="Hyperlink" xfId="259" builtinId="8" hidden="1"/>
    <cellStyle name="Hyperlink" xfId="261" builtinId="8" hidden="1"/>
    <cellStyle name="Hyperlink" xfId="265" builtinId="8" hidden="1"/>
    <cellStyle name="Hyperlink" xfId="267" builtinId="8" hidden="1"/>
    <cellStyle name="Hyperlink" xfId="269" builtinId="8" hidden="1"/>
    <cellStyle name="Hyperlink" xfId="275" builtinId="8" hidden="1"/>
    <cellStyle name="Hyperlink" xfId="277" builtinId="8" hidden="1"/>
    <cellStyle name="Hyperlink" xfId="279" builtinId="8" hidden="1"/>
    <cellStyle name="Hyperlink" xfId="283" builtinId="8" hidden="1"/>
    <cellStyle name="Hyperlink" xfId="285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301" builtinId="8" hidden="1"/>
    <cellStyle name="Hyperlink" xfId="305" builtinId="8" hidden="1"/>
    <cellStyle name="Hyperlink" xfId="307" builtinId="8" hidden="1"/>
    <cellStyle name="Hyperlink" xfId="311" builtinId="8" hidden="1"/>
    <cellStyle name="Hyperlink" xfId="313" builtinId="8" hidden="1"/>
    <cellStyle name="Hyperlink" xfId="315" builtinId="8" hidden="1"/>
    <cellStyle name="Hyperlink" xfId="287" builtinId="8" hidden="1"/>
    <cellStyle name="Hyperlink" xfId="271" builtinId="8" hidden="1"/>
    <cellStyle name="Hyperlink" xfId="255" builtinId="8" hidden="1"/>
    <cellStyle name="Hyperlink" xfId="223" builtinId="8" hidden="1"/>
    <cellStyle name="Hyperlink" xfId="207" builtinId="8" hidden="1"/>
    <cellStyle name="Hyperlink" xfId="191" builtinId="8" hidden="1"/>
    <cellStyle name="Hyperlink" xfId="159" builtinId="8" hidden="1"/>
    <cellStyle name="Hyperlink" xfId="143" builtinId="8" hidden="1"/>
    <cellStyle name="Hyperlink" xfId="65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5" builtinId="8" hidden="1"/>
    <cellStyle name="Hyperlink" xfId="9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11" builtinId="8" hidden="1"/>
    <cellStyle name="Hyperlink" xfId="79" builtinId="8" hidden="1"/>
    <cellStyle name="Hyperlink" xfId="33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9" builtinId="8" hidden="1"/>
    <cellStyle name="Hyperlink" xfId="13" builtinId="8" hidden="1"/>
    <cellStyle name="Hyperlink" xfId="15" builtinId="8" hidden="1"/>
    <cellStyle name="Hyperlink" xfId="5" builtinId="8" hidden="1"/>
    <cellStyle name="Hyperlink" xfId="3" builtinId="8" hidden="1"/>
    <cellStyle name="Hyperlink" xfId="7" builtinId="8" hidden="1"/>
    <cellStyle name="Hyperlink" xfId="11" builtinId="8" hidden="1"/>
    <cellStyle name="Hyperlink" xfId="27" builtinId="8" hidden="1"/>
    <cellStyle name="Hyperlink" xfId="19" builtinId="8" hidden="1"/>
    <cellStyle name="Hyperlink" xfId="59" builtinId="8" hidden="1"/>
    <cellStyle name="Hyperlink" xfId="51" builtinId="8" hidden="1"/>
    <cellStyle name="Hyperlink" xfId="43" builtinId="8" hidden="1"/>
    <cellStyle name="Hyperlink" xfId="35" builtinId="8" hidden="1"/>
    <cellStyle name="Hyperlink" xfId="135" builtinId="8" hidden="1"/>
    <cellStyle name="Hyperlink" xfId="127" builtinId="8" hidden="1"/>
    <cellStyle name="Hyperlink" xfId="119" builtinId="8" hidden="1"/>
    <cellStyle name="Hyperlink" xfId="109" builtinId="8" hidden="1"/>
    <cellStyle name="Hyperlink" xfId="101" builtinId="8" hidden="1"/>
    <cellStyle name="Hyperlink" xfId="93" builtinId="8" hidden="1"/>
    <cellStyle name="Hyperlink" xfId="85" builtinId="8" hidden="1"/>
    <cellStyle name="Hyperlink" xfId="75" builtinId="8" hidden="1"/>
    <cellStyle name="Hyperlink" xfId="67" builtinId="8" hidden="1"/>
    <cellStyle name="Hyperlink" xfId="175" builtinId="8" hidden="1"/>
    <cellStyle name="Hyperlink" xfId="239" builtinId="8" hidden="1"/>
    <cellStyle name="Hyperlink" xfId="303" builtinId="8" hidden="1"/>
    <cellStyle name="Hyperlink" xfId="309" builtinId="8" hidden="1"/>
    <cellStyle name="Hyperlink" xfId="299" builtinId="8" hidden="1"/>
    <cellStyle name="Hyperlink" xfId="291" builtinId="8" hidden="1"/>
    <cellStyle name="Hyperlink" xfId="281" builtinId="8" hidden="1"/>
    <cellStyle name="Hyperlink" xfId="273" builtinId="8" hidden="1"/>
    <cellStyle name="Hyperlink" xfId="263" builtinId="8" hidden="1"/>
    <cellStyle name="Hyperlink" xfId="253" builtinId="8" hidden="1"/>
    <cellStyle name="Hyperlink" xfId="245" builtinId="8" hidden="1"/>
    <cellStyle name="Hyperlink" xfId="235" builtinId="8" hidden="1"/>
    <cellStyle name="Hyperlink" xfId="227" builtinId="8" hidden="1"/>
    <cellStyle name="Hyperlink" xfId="217" builtinId="8" hidden="1"/>
    <cellStyle name="Hyperlink" xfId="209" builtinId="8" hidden="1"/>
    <cellStyle name="Hyperlink" xfId="199" builtinId="8" hidden="1"/>
    <cellStyle name="Hyperlink" xfId="189" builtinId="8" hidden="1"/>
    <cellStyle name="Hyperlink" xfId="181" builtinId="8" hidden="1"/>
    <cellStyle name="Hyperlink" xfId="171" builtinId="8" hidden="1"/>
    <cellStyle name="Hyperlink" xfId="163" builtinId="8" hidden="1"/>
    <cellStyle name="Hyperlink" xfId="153" builtinId="8" hidden="1"/>
    <cellStyle name="Hyperlink" xfId="145" builtinId="8" hidden="1"/>
    <cellStyle name="Hyperlink" xfId="319" builtinId="8" hidden="1"/>
    <cellStyle name="Hyperlink" xfId="351" builtinId="8" hidden="1"/>
    <cellStyle name="Hyperlink" xfId="383" builtinId="8" hidden="1"/>
    <cellStyle name="Hyperlink" xfId="415" builtinId="8" hidden="1"/>
    <cellStyle name="Hyperlink" xfId="447" builtinId="8" hidden="1"/>
    <cellStyle name="Hyperlink" xfId="479" builtinId="8" hidden="1"/>
    <cellStyle name="Hyperlink" xfId="511" builtinId="8" hidden="1"/>
    <cellStyle name="Hyperlink" xfId="543" builtinId="8" hidden="1"/>
    <cellStyle name="Hyperlink" xfId="575" builtinId="8" hidden="1"/>
    <cellStyle name="Hyperlink" xfId="607" builtinId="8" hidden="1"/>
    <cellStyle name="Hyperlink" xfId="639" builtinId="8" hidden="1"/>
    <cellStyle name="Hyperlink" xfId="671" builtinId="8" hidden="1"/>
    <cellStyle name="Hyperlink" xfId="703" builtinId="8" hidden="1"/>
    <cellStyle name="Hyperlink" xfId="735" builtinId="8" hidden="1"/>
    <cellStyle name="Hyperlink" xfId="767" builtinId="8" hidden="1"/>
    <cellStyle name="Hyperlink" xfId="799" builtinId="8" hidden="1"/>
    <cellStyle name="Hyperlink" xfId="831" builtinId="8" hidden="1"/>
    <cellStyle name="Hyperlink" xfId="863" builtinId="8" hidden="1"/>
    <cellStyle name="Hyperlink" xfId="859" builtinId="8" hidden="1"/>
    <cellStyle name="Hyperlink" xfId="849" builtinId="8" hidden="1"/>
    <cellStyle name="Hyperlink" xfId="837" builtinId="8" hidden="1"/>
    <cellStyle name="Hyperlink" xfId="827" builtinId="8" hidden="1"/>
    <cellStyle name="Hyperlink" xfId="817" builtinId="8" hidden="1"/>
    <cellStyle name="Hyperlink" xfId="805" builtinId="8" hidden="1"/>
    <cellStyle name="Hyperlink" xfId="795" builtinId="8" hidden="1"/>
    <cellStyle name="Hyperlink" xfId="785" builtinId="8" hidden="1"/>
    <cellStyle name="Hyperlink" xfId="773" builtinId="8" hidden="1"/>
    <cellStyle name="Hyperlink" xfId="763" builtinId="8" hidden="1"/>
    <cellStyle name="Hyperlink" xfId="753" builtinId="8" hidden="1"/>
    <cellStyle name="Hyperlink" xfId="741" builtinId="8" hidden="1"/>
    <cellStyle name="Hyperlink" xfId="497" builtinId="8" hidden="1"/>
    <cellStyle name="Hyperlink" xfId="499" builtinId="8" hidden="1"/>
    <cellStyle name="Hyperlink" xfId="501" builtinId="8" hidden="1"/>
    <cellStyle name="Hyperlink" xfId="505" builtinId="8" hidden="1"/>
    <cellStyle name="Hyperlink" xfId="509" builtinId="8" hidden="1"/>
    <cellStyle name="Hyperlink" xfId="513" builtinId="8" hidden="1"/>
    <cellStyle name="Hyperlink" xfId="515" builtinId="8" hidden="1"/>
    <cellStyle name="Hyperlink" xfId="517" builtinId="8" hidden="1"/>
    <cellStyle name="Hyperlink" xfId="521" builtinId="8" hidden="1"/>
    <cellStyle name="Hyperlink" xfId="523" builtinId="8" hidden="1"/>
    <cellStyle name="Hyperlink" xfId="525" builtinId="8" hidden="1"/>
    <cellStyle name="Hyperlink" xfId="531" builtinId="8" hidden="1"/>
    <cellStyle name="Hyperlink" xfId="533" builtinId="8" hidden="1"/>
    <cellStyle name="Hyperlink" xfId="537" builtinId="8" hidden="1"/>
    <cellStyle name="Hyperlink" xfId="539" builtinId="8" hidden="1"/>
    <cellStyle name="Hyperlink" xfId="541" builtinId="8" hidden="1"/>
    <cellStyle name="Hyperlink" xfId="545" builtinId="8" hidden="1"/>
    <cellStyle name="Hyperlink" xfId="547" builtinId="8" hidden="1"/>
    <cellStyle name="Hyperlink" xfId="553" builtinId="8" hidden="1"/>
    <cellStyle name="Hyperlink" xfId="555" builtinId="8" hidden="1"/>
    <cellStyle name="Hyperlink" xfId="557" builtinId="8" hidden="1"/>
    <cellStyle name="Hyperlink" xfId="561" builtinId="8" hidden="1"/>
    <cellStyle name="Hyperlink" xfId="563" builtinId="8" hidden="1"/>
    <cellStyle name="Hyperlink" xfId="565" builtinId="8" hidden="1"/>
    <cellStyle name="Hyperlink" xfId="569" builtinId="8" hidden="1"/>
    <cellStyle name="Hyperlink" xfId="573" builtinId="8" hidden="1"/>
    <cellStyle name="Hyperlink" xfId="577" builtinId="8" hidden="1"/>
    <cellStyle name="Hyperlink" xfId="579" builtinId="8" hidden="1"/>
    <cellStyle name="Hyperlink" xfId="581" builtinId="8" hidden="1"/>
    <cellStyle name="Hyperlink" xfId="585" builtinId="8" hidden="1"/>
    <cellStyle name="Hyperlink" xfId="587" builtinId="8" hidden="1"/>
    <cellStyle name="Hyperlink" xfId="589" builtinId="8" hidden="1"/>
    <cellStyle name="Hyperlink" xfId="595" builtinId="8" hidden="1"/>
    <cellStyle name="Hyperlink" xfId="597" builtinId="8" hidden="1"/>
    <cellStyle name="Hyperlink" xfId="601" builtinId="8" hidden="1"/>
    <cellStyle name="Hyperlink" xfId="603" builtinId="8" hidden="1"/>
    <cellStyle name="Hyperlink" xfId="605" builtinId="8" hidden="1"/>
    <cellStyle name="Hyperlink" xfId="609" builtinId="8" hidden="1"/>
    <cellStyle name="Hyperlink" xfId="611" builtinId="8" hidden="1"/>
    <cellStyle name="Hyperlink" xfId="617" builtinId="8" hidden="1"/>
    <cellStyle name="Hyperlink" xfId="619" builtinId="8" hidden="1"/>
    <cellStyle name="Hyperlink" xfId="621" builtinId="8" hidden="1"/>
    <cellStyle name="Hyperlink" xfId="625" builtinId="8" hidden="1"/>
    <cellStyle name="Hyperlink" xfId="627" builtinId="8" hidden="1"/>
    <cellStyle name="Hyperlink" xfId="629" builtinId="8" hidden="1"/>
    <cellStyle name="Hyperlink" xfId="633" builtinId="8" hidden="1"/>
    <cellStyle name="Hyperlink" xfId="637" builtinId="8" hidden="1"/>
    <cellStyle name="Hyperlink" xfId="641" builtinId="8" hidden="1"/>
    <cellStyle name="Hyperlink" xfId="643" builtinId="8" hidden="1"/>
    <cellStyle name="Hyperlink" xfId="645" builtinId="8" hidden="1"/>
    <cellStyle name="Hyperlink" xfId="649" builtinId="8" hidden="1"/>
    <cellStyle name="Hyperlink" xfId="651" builtinId="8" hidden="1"/>
    <cellStyle name="Hyperlink" xfId="653" builtinId="8" hidden="1"/>
    <cellStyle name="Hyperlink" xfId="659" builtinId="8" hidden="1"/>
    <cellStyle name="Hyperlink" xfId="661" builtinId="8" hidden="1"/>
    <cellStyle name="Hyperlink" xfId="665" builtinId="8" hidden="1"/>
    <cellStyle name="Hyperlink" xfId="667" builtinId="8" hidden="1"/>
    <cellStyle name="Hyperlink" xfId="669" builtinId="8" hidden="1"/>
    <cellStyle name="Hyperlink" xfId="673" builtinId="8" hidden="1"/>
    <cellStyle name="Hyperlink" xfId="675" builtinId="8" hidden="1"/>
    <cellStyle name="Hyperlink" xfId="681" builtinId="8" hidden="1"/>
    <cellStyle name="Hyperlink" xfId="683" builtinId="8" hidden="1"/>
    <cellStyle name="Hyperlink" xfId="685" builtinId="8" hidden="1"/>
    <cellStyle name="Hyperlink" xfId="689" builtinId="8" hidden="1"/>
    <cellStyle name="Hyperlink" xfId="691" builtinId="8" hidden="1"/>
    <cellStyle name="Hyperlink" xfId="693" builtinId="8" hidden="1"/>
    <cellStyle name="Hyperlink" xfId="697" builtinId="8" hidden="1"/>
    <cellStyle name="Hyperlink" xfId="701" builtinId="8" hidden="1"/>
    <cellStyle name="Hyperlink" xfId="705" builtinId="8" hidden="1"/>
    <cellStyle name="Hyperlink" xfId="707" builtinId="8" hidden="1"/>
    <cellStyle name="Hyperlink" xfId="709" builtinId="8" hidden="1"/>
    <cellStyle name="Hyperlink" xfId="713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729" builtinId="8" hidden="1"/>
    <cellStyle name="Hyperlink" xfId="731" builtinId="8" hidden="1"/>
    <cellStyle name="Hyperlink" xfId="733" builtinId="8" hidden="1"/>
    <cellStyle name="Hyperlink" xfId="721" builtinId="8" hidden="1"/>
    <cellStyle name="Hyperlink" xfId="699" builtinId="8" hidden="1"/>
    <cellStyle name="Hyperlink" xfId="677" builtinId="8" hidden="1"/>
    <cellStyle name="Hyperlink" xfId="657" builtinId="8" hidden="1"/>
    <cellStyle name="Hyperlink" xfId="635" builtinId="8" hidden="1"/>
    <cellStyle name="Hyperlink" xfId="613" builtinId="8" hidden="1"/>
    <cellStyle name="Hyperlink" xfId="593" builtinId="8" hidden="1"/>
    <cellStyle name="Hyperlink" xfId="571" builtinId="8" hidden="1"/>
    <cellStyle name="Hyperlink" xfId="549" builtinId="8" hidden="1"/>
    <cellStyle name="Hyperlink" xfId="529" builtinId="8" hidden="1"/>
    <cellStyle name="Hyperlink" xfId="507" builtinId="8" hidden="1"/>
    <cellStyle name="Hyperlink" xfId="401" builtinId="8" hidden="1"/>
    <cellStyle name="Hyperlink" xfId="403" builtinId="8" hidden="1"/>
    <cellStyle name="Hyperlink" xfId="405" builtinId="8" hidden="1"/>
    <cellStyle name="Hyperlink" xfId="409" builtinId="8" hidden="1"/>
    <cellStyle name="Hyperlink" xfId="411" builtinId="8" hidden="1"/>
    <cellStyle name="Hyperlink" xfId="413" builtinId="8" hidden="1"/>
    <cellStyle name="Hyperlink" xfId="417" builtinId="8" hidden="1"/>
    <cellStyle name="Hyperlink" xfId="419" builtinId="8" hidden="1"/>
    <cellStyle name="Hyperlink" xfId="425" builtinId="8" hidden="1"/>
    <cellStyle name="Hyperlink" xfId="427" builtinId="8" hidden="1"/>
    <cellStyle name="Hyperlink" xfId="429" builtinId="8" hidden="1"/>
    <cellStyle name="Hyperlink" xfId="433" builtinId="8" hidden="1"/>
    <cellStyle name="Hyperlink" xfId="435" builtinId="8" hidden="1"/>
    <cellStyle name="Hyperlink" xfId="437" builtinId="8" hidden="1"/>
    <cellStyle name="Hyperlink" xfId="441" builtinId="8" hidden="1"/>
    <cellStyle name="Hyperlink" xfId="443" builtinId="8" hidden="1"/>
    <cellStyle name="Hyperlink" xfId="445" builtinId="8" hidden="1"/>
    <cellStyle name="Hyperlink" xfId="449" builtinId="8" hidden="1"/>
    <cellStyle name="Hyperlink" xfId="451" builtinId="8" hidden="1"/>
    <cellStyle name="Hyperlink" xfId="453" builtinId="8" hidden="1"/>
    <cellStyle name="Hyperlink" xfId="457" builtinId="8" hidden="1"/>
    <cellStyle name="Hyperlink" xfId="459" builtinId="8" hidden="1"/>
    <cellStyle name="Hyperlink" xfId="461" builtinId="8" hidden="1"/>
    <cellStyle name="Hyperlink" xfId="467" builtinId="8" hidden="1"/>
    <cellStyle name="Hyperlink" xfId="469" builtinId="8" hidden="1"/>
    <cellStyle name="Hyperlink" xfId="473" builtinId="8" hidden="1"/>
    <cellStyle name="Hyperlink" xfId="475" builtinId="8" hidden="1"/>
    <cellStyle name="Hyperlink" xfId="477" builtinId="8" hidden="1"/>
    <cellStyle name="Hyperlink" xfId="481" builtinId="8" hidden="1"/>
    <cellStyle name="Hyperlink" xfId="483" builtinId="8" hidden="1"/>
    <cellStyle name="Hyperlink" xfId="485" builtinId="8" hidden="1"/>
    <cellStyle name="Hyperlink" xfId="489" builtinId="8" hidden="1"/>
    <cellStyle name="Hyperlink" xfId="491" builtinId="8" hidden="1"/>
    <cellStyle name="Hyperlink" xfId="493" builtinId="8" hidden="1"/>
    <cellStyle name="Hyperlink" xfId="465" builtinId="8" hidden="1"/>
    <cellStyle name="Hyperlink" xfId="421" builtinId="8" hidden="1"/>
    <cellStyle name="Hyperlink" xfId="357" builtinId="8" hidden="1"/>
    <cellStyle name="Hyperlink" xfId="361" builtinId="8" hidden="1"/>
    <cellStyle name="Hyperlink" xfId="363" builtinId="8" hidden="1"/>
    <cellStyle name="Hyperlink" xfId="365" builtinId="8" hidden="1"/>
    <cellStyle name="Hyperlink" xfId="369" builtinId="8" hidden="1"/>
    <cellStyle name="Hyperlink" xfId="371" builtinId="8" hidden="1"/>
    <cellStyle name="Hyperlink" xfId="373" builtinId="8" hidden="1"/>
    <cellStyle name="Hyperlink" xfId="377" builtinId="8" hidden="1"/>
    <cellStyle name="Hyperlink" xfId="379" builtinId="8" hidden="1"/>
    <cellStyle name="Hyperlink" xfId="381" builtinId="8" hidden="1"/>
    <cellStyle name="Hyperlink" xfId="385" builtinId="8" hidden="1"/>
    <cellStyle name="Hyperlink" xfId="387" builtinId="8" hidden="1"/>
    <cellStyle name="Hyperlink" xfId="389" builtinId="8" hidden="1"/>
    <cellStyle name="Hyperlink" xfId="393" builtinId="8" hidden="1"/>
    <cellStyle name="Hyperlink" xfId="395" builtinId="8" hidden="1"/>
    <cellStyle name="Hyperlink" xfId="397" builtinId="8" hidden="1"/>
    <cellStyle name="Hyperlink" xfId="337" builtinId="8" hidden="1"/>
    <cellStyle name="Hyperlink" xfId="339" builtinId="8" hidden="1"/>
    <cellStyle name="Hyperlink" xfId="341" builtinId="8" hidden="1"/>
    <cellStyle name="Hyperlink" xfId="345" builtinId="8" hidden="1"/>
    <cellStyle name="Hyperlink" xfId="347" builtinId="8" hidden="1"/>
    <cellStyle name="Hyperlink" xfId="349" builtinId="8" hidden="1"/>
    <cellStyle name="Hyperlink" xfId="353" builtinId="8" hidden="1"/>
    <cellStyle name="Hyperlink" xfId="355" builtinId="8" hidden="1"/>
    <cellStyle name="Hyperlink" xfId="325" builtinId="8" hidden="1"/>
    <cellStyle name="Hyperlink" xfId="329" builtinId="8" hidden="1"/>
    <cellStyle name="Hyperlink" xfId="331" builtinId="8" hidden="1"/>
    <cellStyle name="Hyperlink" xfId="333" builtinId="8" hidden="1"/>
    <cellStyle name="Hyperlink" xfId="321" builtinId="8" hidden="1"/>
    <cellStyle name="Hyperlink" xfId="323" builtinId="8" hidden="1"/>
    <cellStyle name="Hyperlink" xfId="317" builtinId="8" hidden="1"/>
    <cellStyle name="Normal" xfId="0" builtinId="0"/>
    <cellStyle name="Normal 2" xfId="1" xr:uid="{00000000-0005-0000-0000-000064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62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5" sqref="B5"/>
    </sheetView>
  </sheetViews>
  <sheetFormatPr defaultColWidth="7.453125" defaultRowHeight="14.5" x14ac:dyDescent="0.35"/>
  <cols>
    <col min="1" max="1" width="7.1796875" customWidth="1"/>
    <col min="2" max="2" width="8" customWidth="1"/>
    <col min="3" max="3" width="23.453125" bestFit="1" customWidth="1"/>
    <col min="4" max="4" width="6.6328125" bestFit="1" customWidth="1"/>
    <col min="5" max="5" width="4.453125" bestFit="1" customWidth="1"/>
    <col min="6" max="6" width="10.6328125" bestFit="1" customWidth="1"/>
    <col min="7" max="18" width="4" customWidth="1"/>
  </cols>
  <sheetData>
    <row r="1" spans="1:20" x14ac:dyDescent="0.35">
      <c r="A1" s="36"/>
      <c r="B1" s="43"/>
      <c r="C1" s="1"/>
      <c r="D1" s="36"/>
      <c r="E1" s="36"/>
      <c r="F1" s="37">
        <f>SUM(G1:R1)</f>
        <v>358</v>
      </c>
      <c r="G1" s="36">
        <f>COUNTIF($F$5:$F$500,"="&amp;G$3&amp;"-"&amp;G$4)</f>
        <v>39</v>
      </c>
      <c r="H1" s="36">
        <f t="shared" ref="H1:R1" si="0">COUNTIF($F$5:$F$500,"="&amp;H$3&amp;"-"&amp;H$4)</f>
        <v>30</v>
      </c>
      <c r="I1" s="36">
        <f t="shared" si="0"/>
        <v>40</v>
      </c>
      <c r="J1" s="36">
        <f t="shared" si="0"/>
        <v>20</v>
      </c>
      <c r="K1" s="36">
        <f t="shared" si="0"/>
        <v>33</v>
      </c>
      <c r="L1" s="36">
        <f t="shared" si="0"/>
        <v>16</v>
      </c>
      <c r="M1" s="36">
        <f t="shared" si="0"/>
        <v>40</v>
      </c>
      <c r="N1" s="36">
        <f t="shared" si="0"/>
        <v>41</v>
      </c>
      <c r="O1" s="36">
        <f t="shared" si="0"/>
        <v>27</v>
      </c>
      <c r="P1" s="36">
        <f t="shared" si="0"/>
        <v>28</v>
      </c>
      <c r="Q1" s="36">
        <f t="shared" si="0"/>
        <v>27</v>
      </c>
      <c r="R1" s="36">
        <f t="shared" si="0"/>
        <v>17</v>
      </c>
    </row>
    <row r="2" spans="1:20" x14ac:dyDescent="0.35">
      <c r="A2" s="36"/>
      <c r="B2" s="43"/>
      <c r="C2" s="1"/>
      <c r="D2" s="36"/>
      <c r="E2" s="36"/>
      <c r="F2" s="38"/>
      <c r="G2" s="36">
        <f>SUM(G5:G500)</f>
        <v>18</v>
      </c>
      <c r="H2" s="36">
        <f t="shared" ref="H2:R2" si="1">SUM(H5:H500)</f>
        <v>17</v>
      </c>
      <c r="I2" s="36">
        <f t="shared" si="1"/>
        <v>126</v>
      </c>
      <c r="J2" s="36">
        <f t="shared" si="1"/>
        <v>82</v>
      </c>
      <c r="K2" s="36">
        <f t="shared" si="1"/>
        <v>90</v>
      </c>
      <c r="L2" s="36">
        <f t="shared" si="1"/>
        <v>143</v>
      </c>
      <c r="M2" s="36">
        <f t="shared" si="1"/>
        <v>70</v>
      </c>
      <c r="N2" s="36">
        <f t="shared" si="1"/>
        <v>192</v>
      </c>
      <c r="O2" s="36">
        <f t="shared" si="1"/>
        <v>126</v>
      </c>
      <c r="P2" s="36">
        <f t="shared" si="1"/>
        <v>119</v>
      </c>
      <c r="Q2" s="36">
        <f t="shared" si="1"/>
        <v>276</v>
      </c>
      <c r="R2" s="36">
        <f t="shared" si="1"/>
        <v>174</v>
      </c>
    </row>
    <row r="3" spans="1:20" x14ac:dyDescent="0.35">
      <c r="A3" s="36"/>
      <c r="B3" s="43"/>
      <c r="C3" s="1"/>
      <c r="D3" s="36"/>
      <c r="E3" s="36"/>
      <c r="F3" s="38"/>
      <c r="G3" s="36" t="s">
        <v>0</v>
      </c>
      <c r="H3" s="36" t="s">
        <v>0</v>
      </c>
      <c r="I3" s="36" t="s">
        <v>1</v>
      </c>
      <c r="J3" s="36" t="s">
        <v>1</v>
      </c>
      <c r="K3" s="36" t="s">
        <v>2</v>
      </c>
      <c r="L3" s="36" t="s">
        <v>2</v>
      </c>
      <c r="M3" s="36" t="s">
        <v>3</v>
      </c>
      <c r="N3" s="36" t="s">
        <v>3</v>
      </c>
      <c r="O3" s="36" t="s">
        <v>4</v>
      </c>
      <c r="P3" s="36" t="s">
        <v>4</v>
      </c>
      <c r="Q3" s="36" t="s">
        <v>5</v>
      </c>
      <c r="R3" s="36" t="s">
        <v>5</v>
      </c>
    </row>
    <row r="4" spans="1:20" x14ac:dyDescent="0.35">
      <c r="A4" s="39" t="s">
        <v>6</v>
      </c>
      <c r="B4" s="44" t="s">
        <v>7</v>
      </c>
      <c r="C4" s="40" t="s">
        <v>8</v>
      </c>
      <c r="D4" s="39" t="s">
        <v>9</v>
      </c>
      <c r="E4" s="39" t="s">
        <v>10</v>
      </c>
      <c r="F4" s="41" t="s">
        <v>11</v>
      </c>
      <c r="G4" s="42" t="s">
        <v>12</v>
      </c>
      <c r="H4" s="42" t="s">
        <v>13</v>
      </c>
      <c r="I4" s="42" t="s">
        <v>12</v>
      </c>
      <c r="J4" s="42" t="s">
        <v>13</v>
      </c>
      <c r="K4" s="42" t="s">
        <v>12</v>
      </c>
      <c r="L4" s="42" t="s">
        <v>13</v>
      </c>
      <c r="M4" s="42" t="s">
        <v>12</v>
      </c>
      <c r="N4" s="42" t="s">
        <v>13</v>
      </c>
      <c r="O4" s="42" t="s">
        <v>12</v>
      </c>
      <c r="P4" s="42" t="s">
        <v>13</v>
      </c>
      <c r="Q4" s="42" t="s">
        <v>12</v>
      </c>
      <c r="R4" s="42" t="s">
        <v>13</v>
      </c>
    </row>
    <row r="5" spans="1:20" x14ac:dyDescent="0.35">
      <c r="A5" s="13">
        <v>1</v>
      </c>
      <c r="B5" s="45" t="s">
        <v>622</v>
      </c>
      <c r="C5" s="14" t="s">
        <v>499</v>
      </c>
      <c r="D5" s="24" t="s">
        <v>12</v>
      </c>
      <c r="E5" s="24" t="s">
        <v>0</v>
      </c>
      <c r="F5" s="23" t="str">
        <f>IF(ISNA(E5),"",E5&amp;"-"&amp;D5)</f>
        <v>C&amp;C-M</v>
      </c>
      <c r="G5" s="36">
        <f>IF($F5=G$3&amp;"-"&amp;G$4,IF(COUNTIF($F$5:$F5,"="&amp;$F5)&gt;5,"",$A5),"")</f>
        <v>1</v>
      </c>
      <c r="H5" s="36" t="str">
        <f>IF($F5=H$3&amp;"-"&amp;H$4,IF(COUNTIF($F$5:$F5,"="&amp;$F5)&gt;5,"",COUNTIF($D5:$D$6,"=F")),"")</f>
        <v/>
      </c>
      <c r="I5" s="36" t="str">
        <f>IF($F5=I$3&amp;"-"&amp;I$4,IF(COUNTIF($F$5:$F5,"="&amp;$F5)&gt;5,"",$A5),"")</f>
        <v/>
      </c>
      <c r="J5" s="36" t="str">
        <f>IF($F5=J$3&amp;"-"&amp;J$4,IF(COUNTIF($F$5:$F5,"="&amp;$F5)&gt;5,"",COUNTIF($D5:$D$6,"=F")),"")</f>
        <v/>
      </c>
      <c r="K5" s="36" t="str">
        <f>IF($F5=K$3&amp;"-"&amp;K$4,IF(COUNTIF($F$5:$F5,"="&amp;$F5)&gt;5,"",$A5),"")</f>
        <v/>
      </c>
      <c r="L5" s="36" t="str">
        <f>IF($F5=L$3&amp;"-"&amp;L$4,IF(COUNTIF($F$5:$F5,"="&amp;$F5)&gt;5,"",COUNTIF($D5:$D$6,"=F")),"")</f>
        <v/>
      </c>
      <c r="M5" s="36" t="str">
        <f>IF($F5=M$3&amp;"-"&amp;M$4,IF(COUNTIF($F$5:$F5,"="&amp;$F5)&gt;5,"",$A5),"")</f>
        <v/>
      </c>
      <c r="N5" s="36" t="str">
        <f>IF($F5=N$3&amp;"-"&amp;N$4,IF(COUNTIF($F$5:$F5,"="&amp;$F5)&gt;5,"",COUNTIF($D5:$D$6,"=F")),"")</f>
        <v/>
      </c>
      <c r="O5" s="36" t="str">
        <f>IF($F5=O$3&amp;"-"&amp;O$4,IF(COUNTIF($F$5:$F5,"="&amp;$F5)&gt;5,"",$A5),"")</f>
        <v/>
      </c>
      <c r="P5" s="36" t="str">
        <f>IF($F5=P$3&amp;"-"&amp;P$4,IF(COUNTIF($F$5:$F5,"="&amp;$F5)&gt;5,"",COUNTIF($D5:$D$6,"=F")),"")</f>
        <v/>
      </c>
      <c r="Q5" s="36" t="str">
        <f>IF($F5=Q$3&amp;"-"&amp;Q$4,IF(COUNTIF($F$5:$F5,"="&amp;$F5)&gt;5,"",$A5),"")</f>
        <v/>
      </c>
      <c r="R5" s="36" t="str">
        <f>IF($F5=R$3&amp;"-"&amp;R$4,IF(COUNTIF($F$5:$F5,"="&amp;$F5)&gt;5,"",COUNTIF($D5:$D$6,"=F")),"")</f>
        <v/>
      </c>
      <c r="S5" s="62">
        <f>A5</f>
        <v>1</v>
      </c>
      <c r="T5" s="63" t="str">
        <f>B5</f>
        <v>0:14:46</v>
      </c>
    </row>
    <row r="6" spans="1:20" ht="14.5" customHeight="1" x14ac:dyDescent="0.35">
      <c r="A6" s="22">
        <v>2</v>
      </c>
      <c r="B6" s="45" t="s">
        <v>154</v>
      </c>
      <c r="C6" s="14" t="s">
        <v>153</v>
      </c>
      <c r="D6" s="24" t="s">
        <v>12</v>
      </c>
      <c r="E6" s="24" t="s">
        <v>0</v>
      </c>
      <c r="F6" s="23" t="str">
        <f>IF(ISNA(E6),"",E6&amp;"-"&amp;D6)</f>
        <v>C&amp;C-M</v>
      </c>
      <c r="G6" s="36">
        <f>IF($F6=G$3&amp;"-"&amp;G$4,IF(COUNTIF($F$5:$F6,"="&amp;$F6)&gt;5,"",$A6),"")</f>
        <v>2</v>
      </c>
      <c r="H6" s="36" t="str">
        <f>IF($F6=H$3&amp;"-"&amp;H$4,IF(COUNTIF($F$5:$F6,"="&amp;$F6)&gt;5,"",COUNTIF($D6:$D$6,"=F")),"")</f>
        <v/>
      </c>
      <c r="I6" s="36" t="str">
        <f>IF($F6=I$3&amp;"-"&amp;I$4,IF(COUNTIF($F$5:$F6,"="&amp;$F6)&gt;5,"",$A6),"")</f>
        <v/>
      </c>
      <c r="J6" s="36" t="str">
        <f>IF($F6=J$3&amp;"-"&amp;J$4,IF(COUNTIF($F$5:$F6,"="&amp;$F6)&gt;5,"",COUNTIF($D6:$D$6,"=F")),"")</f>
        <v/>
      </c>
      <c r="K6" s="36" t="str">
        <f>IF($F6=K$3&amp;"-"&amp;K$4,IF(COUNTIF($F$5:$F6,"="&amp;$F6)&gt;5,"",$A6),"")</f>
        <v/>
      </c>
      <c r="L6" s="36" t="str">
        <f>IF($F6=L$3&amp;"-"&amp;L$4,IF(COUNTIF($F$5:$F6,"="&amp;$F6)&gt;5,"",COUNTIF($D6:$D$6,"=F")),"")</f>
        <v/>
      </c>
      <c r="M6" s="36" t="str">
        <f>IF($F6=M$3&amp;"-"&amp;M$4,IF(COUNTIF($F$5:$F6,"="&amp;$F6)&gt;5,"",$A6),"")</f>
        <v/>
      </c>
      <c r="N6" s="36" t="str">
        <f>IF($F6=N$3&amp;"-"&amp;N$4,IF(COUNTIF($F$5:$F6,"="&amp;$F6)&gt;5,"",COUNTIF($D6:$D$6,"=F")),"")</f>
        <v/>
      </c>
      <c r="O6" s="36" t="str">
        <f>IF($F6=O$3&amp;"-"&amp;O$4,IF(COUNTIF($F$5:$F6,"="&amp;$F6)&gt;5,"",$A6),"")</f>
        <v/>
      </c>
      <c r="P6" s="36" t="str">
        <f>IF($F6=P$3&amp;"-"&amp;P$4,IF(COUNTIF($F$5:$F6,"="&amp;$F6)&gt;5,"",COUNTIF($D6:$D$6,"=F")),"")</f>
        <v/>
      </c>
      <c r="Q6" s="36" t="str">
        <f>IF($F6=Q$3&amp;"-"&amp;Q$4,IF(COUNTIF($F$5:$F6,"="&amp;$F6)&gt;5,"",$A6),"")</f>
        <v/>
      </c>
      <c r="R6" s="36" t="str">
        <f>IF($F6=R$3&amp;"-"&amp;R$4,IF(COUNTIF($F$5:$F6,"="&amp;$F6)&gt;5,"",COUNTIF($D6:$D$6,"=F")),"")</f>
        <v/>
      </c>
      <c r="S6" s="62">
        <f t="shared" ref="S6:S69" si="2">A6</f>
        <v>2</v>
      </c>
      <c r="T6" s="63" t="str">
        <f t="shared" ref="T6:T69" si="3">B6</f>
        <v>0:15:55</v>
      </c>
    </row>
    <row r="7" spans="1:20" x14ac:dyDescent="0.35">
      <c r="A7" s="13">
        <v>3</v>
      </c>
      <c r="B7" s="45" t="s">
        <v>623</v>
      </c>
      <c r="C7" s="14" t="s">
        <v>127</v>
      </c>
      <c r="D7" s="24" t="s">
        <v>12</v>
      </c>
      <c r="E7" s="24" t="s">
        <v>3</v>
      </c>
      <c r="F7" s="23" t="str">
        <f>IF(ISNA(E7),"",E7&amp;"-"&amp;D7)</f>
        <v>HRC-M</v>
      </c>
      <c r="G7" s="36" t="str">
        <f>IF($F7=G$3&amp;"-"&amp;G$4,IF(COUNTIF($F$5:$F7,"="&amp;$F7)&gt;5,"",$A7),"")</f>
        <v/>
      </c>
      <c r="H7" s="36" t="str">
        <f>IF($F7=H$3&amp;"-"&amp;H$4,IF(COUNTIF($F$5:$F7,"="&amp;$F7)&gt;5,"",COUNTIF($D$6:$D7,"=F")),"")</f>
        <v/>
      </c>
      <c r="I7" s="36" t="str">
        <f>IF($F7=I$3&amp;"-"&amp;I$4,IF(COUNTIF($F$5:$F7,"="&amp;$F7)&gt;5,"",$A7),"")</f>
        <v/>
      </c>
      <c r="J7" s="36" t="str">
        <f>IF($F7=J$3&amp;"-"&amp;J$4,IF(COUNTIF($F$5:$F7,"="&amp;$F7)&gt;5,"",COUNTIF($D$6:$D7,"=F")),"")</f>
        <v/>
      </c>
      <c r="K7" s="36" t="str">
        <f>IF($F7=K$3&amp;"-"&amp;K$4,IF(COUNTIF($F$5:$F7,"="&amp;$F7)&gt;5,"",$A7),"")</f>
        <v/>
      </c>
      <c r="L7" s="36" t="str">
        <f>IF($F7=L$3&amp;"-"&amp;L$4,IF(COUNTIF($F$5:$F7,"="&amp;$F7)&gt;5,"",COUNTIF($D$6:$D7,"=F")),"")</f>
        <v/>
      </c>
      <c r="M7" s="36">
        <f>IF($F7=M$3&amp;"-"&amp;M$4,IF(COUNTIF($F$5:$F7,"="&amp;$F7)&gt;5,"",$A7),"")</f>
        <v>3</v>
      </c>
      <c r="N7" s="36" t="str">
        <f>IF($F7=N$3&amp;"-"&amp;N$4,IF(COUNTIF($F$5:$F7,"="&amp;$F7)&gt;5,"",COUNTIF($D$6:$D7,"=F")),"")</f>
        <v/>
      </c>
      <c r="O7" s="36" t="str">
        <f>IF($F7=O$3&amp;"-"&amp;O$4,IF(COUNTIF($F$5:$F7,"="&amp;$F7)&gt;5,"",$A7),"")</f>
        <v/>
      </c>
      <c r="P7" s="36" t="str">
        <f>IF($F7=P$3&amp;"-"&amp;P$4,IF(COUNTIF($F$5:$F7,"="&amp;$F7)&gt;5,"",COUNTIF($D$6:$D7,"=F")),"")</f>
        <v/>
      </c>
      <c r="Q7" s="36" t="str">
        <f>IF($F7=Q$3&amp;"-"&amp;Q$4,IF(COUNTIF($F$5:$F7,"="&amp;$F7)&gt;5,"",$A7),"")</f>
        <v/>
      </c>
      <c r="R7" s="36" t="str">
        <f>IF($F7=R$3&amp;"-"&amp;R$4,IF(COUNTIF($F$5:$F7,"="&amp;$F7)&gt;5,"",COUNTIF($D$6:$D7,"=F")),"")</f>
        <v/>
      </c>
      <c r="S7" s="62">
        <f t="shared" si="2"/>
        <v>3</v>
      </c>
      <c r="T7" s="63" t="str">
        <f t="shared" si="3"/>
        <v>0:15:59</v>
      </c>
    </row>
    <row r="8" spans="1:20" x14ac:dyDescent="0.35">
      <c r="A8" s="15">
        <v>4</v>
      </c>
      <c r="B8" s="45" t="s">
        <v>455</v>
      </c>
      <c r="C8" s="14" t="s">
        <v>502</v>
      </c>
      <c r="D8" s="24" t="s">
        <v>12</v>
      </c>
      <c r="E8" s="24" t="s">
        <v>0</v>
      </c>
      <c r="F8" s="23" t="str">
        <f>IF(ISNA(E8),"",E8&amp;"-"&amp;D8)</f>
        <v>C&amp;C-M</v>
      </c>
      <c r="G8" s="36">
        <f>IF($F8=G$3&amp;"-"&amp;G$4,IF(COUNTIF($F$5:$F8,"="&amp;$F8)&gt;5,"",$A8),"")</f>
        <v>4</v>
      </c>
      <c r="H8" s="36" t="str">
        <f>IF($F8=H$3&amp;"-"&amp;H$4,IF(COUNTIF($F$5:$F8,"="&amp;$F8)&gt;5,"",COUNTIF($D$6:$D8,"=F")),"")</f>
        <v/>
      </c>
      <c r="I8" s="36" t="str">
        <f>IF($F8=I$3&amp;"-"&amp;I$4,IF(COUNTIF($F$5:$F8,"="&amp;$F8)&gt;5,"",$A8),"")</f>
        <v/>
      </c>
      <c r="J8" s="36" t="str">
        <f>IF($F8=J$3&amp;"-"&amp;J$4,IF(COUNTIF($F$5:$F8,"="&amp;$F8)&gt;5,"",COUNTIF($D$6:$D8,"=F")),"")</f>
        <v/>
      </c>
      <c r="K8" s="36" t="str">
        <f>IF($F8=K$3&amp;"-"&amp;K$4,IF(COUNTIF($F$5:$F8,"="&amp;$F8)&gt;5,"",$A8),"")</f>
        <v/>
      </c>
      <c r="L8" s="36" t="str">
        <f>IF($F8=L$3&amp;"-"&amp;L$4,IF(COUNTIF($F$5:$F8,"="&amp;$F8)&gt;5,"",COUNTIF($D$6:$D8,"=F")),"")</f>
        <v/>
      </c>
      <c r="M8" s="36" t="str">
        <f>IF($F8=M$3&amp;"-"&amp;M$4,IF(COUNTIF($F$5:$F8,"="&amp;$F8)&gt;5,"",$A8),"")</f>
        <v/>
      </c>
      <c r="N8" s="36" t="str">
        <f>IF($F8=N$3&amp;"-"&amp;N$4,IF(COUNTIF($F$5:$F8,"="&amp;$F8)&gt;5,"",COUNTIF($D$6:$D8,"=F")),"")</f>
        <v/>
      </c>
      <c r="O8" s="36" t="str">
        <f>IF($F8=O$3&amp;"-"&amp;O$4,IF(COUNTIF($F$5:$F8,"="&amp;$F8)&gt;5,"",$A8),"")</f>
        <v/>
      </c>
      <c r="P8" s="36" t="str">
        <f>IF($F8=P$3&amp;"-"&amp;P$4,IF(COUNTIF($F$5:$F8,"="&amp;$F8)&gt;5,"",COUNTIF($D$6:$D8,"=F")),"")</f>
        <v/>
      </c>
      <c r="Q8" s="36" t="str">
        <f>IF($F8=Q$3&amp;"-"&amp;Q$4,IF(COUNTIF($F$5:$F8,"="&amp;$F8)&gt;5,"",$A8),"")</f>
        <v/>
      </c>
      <c r="R8" s="36" t="str">
        <f>IF($F8=R$3&amp;"-"&amp;R$4,IF(COUNTIF($F$5:$F8,"="&amp;$F8)&gt;5,"",COUNTIF($D$6:$D8,"=F")),"")</f>
        <v/>
      </c>
      <c r="S8" s="62">
        <f t="shared" si="2"/>
        <v>4</v>
      </c>
      <c r="T8" s="63" t="str">
        <f t="shared" si="3"/>
        <v>0:16:11</v>
      </c>
    </row>
    <row r="9" spans="1:20" x14ac:dyDescent="0.35">
      <c r="A9" s="22">
        <v>5</v>
      </c>
      <c r="B9" s="45" t="s">
        <v>624</v>
      </c>
      <c r="C9" s="14" t="s">
        <v>501</v>
      </c>
      <c r="D9" s="24" t="s">
        <v>12</v>
      </c>
      <c r="E9" s="24" t="s">
        <v>0</v>
      </c>
      <c r="F9" s="23" t="str">
        <f>IF(ISNA(E9),"",E9&amp;"-"&amp;D9)</f>
        <v>C&amp;C-M</v>
      </c>
      <c r="G9" s="36">
        <f>IF($F9=G$3&amp;"-"&amp;G$4,IF(COUNTIF($F$5:$F9,"="&amp;$F9)&gt;5,"",$A9),"")</f>
        <v>5</v>
      </c>
      <c r="H9" s="36" t="str">
        <f>IF($F9=H$3&amp;"-"&amp;H$4,IF(COUNTIF($F$5:$F9,"="&amp;$F9)&gt;5,"",COUNTIF($D$6:$D9,"=F")),"")</f>
        <v/>
      </c>
      <c r="I9" s="36" t="str">
        <f>IF($F9=I$3&amp;"-"&amp;I$4,IF(COUNTIF($F$5:$F9,"="&amp;$F9)&gt;5,"",$A9),"")</f>
        <v/>
      </c>
      <c r="J9" s="36" t="str">
        <f>IF($F9=J$3&amp;"-"&amp;J$4,IF(COUNTIF($F$5:$F9,"="&amp;$F9)&gt;5,"",COUNTIF($D$6:$D9,"=F")),"")</f>
        <v/>
      </c>
      <c r="K9" s="36" t="str">
        <f>IF($F9=K$3&amp;"-"&amp;K$4,IF(COUNTIF($F$5:$F9,"="&amp;$F9)&gt;5,"",$A9),"")</f>
        <v/>
      </c>
      <c r="L9" s="36" t="str">
        <f>IF($F9=L$3&amp;"-"&amp;L$4,IF(COUNTIF($F$5:$F9,"="&amp;$F9)&gt;5,"",COUNTIF($D$6:$D9,"=F")),"")</f>
        <v/>
      </c>
      <c r="M9" s="36" t="str">
        <f>IF($F9=M$3&amp;"-"&amp;M$4,IF(COUNTIF($F$5:$F9,"="&amp;$F9)&gt;5,"",$A9),"")</f>
        <v/>
      </c>
      <c r="N9" s="36" t="str">
        <f>IF($F9=N$3&amp;"-"&amp;N$4,IF(COUNTIF($F$5:$F9,"="&amp;$F9)&gt;5,"",COUNTIF($D$6:$D9,"=F")),"")</f>
        <v/>
      </c>
      <c r="O9" s="36" t="str">
        <f>IF($F9=O$3&amp;"-"&amp;O$4,IF(COUNTIF($F$5:$F9,"="&amp;$F9)&gt;5,"",$A9),"")</f>
        <v/>
      </c>
      <c r="P9" s="36" t="str">
        <f>IF($F9=P$3&amp;"-"&amp;P$4,IF(COUNTIF($F$5:$F9,"="&amp;$F9)&gt;5,"",COUNTIF($D$6:$D9,"=F")),"")</f>
        <v/>
      </c>
      <c r="Q9" s="36" t="str">
        <f>IF($F9=Q$3&amp;"-"&amp;Q$4,IF(COUNTIF($F$5:$F9,"="&amp;$F9)&gt;5,"",$A9),"")</f>
        <v/>
      </c>
      <c r="R9" s="36" t="str">
        <f>IF($F9=R$3&amp;"-"&amp;R$4,IF(COUNTIF($F$5:$F9,"="&amp;$F9)&gt;5,"",COUNTIF($D$6:$D9,"=F")),"")</f>
        <v/>
      </c>
      <c r="S9" s="62">
        <f t="shared" si="2"/>
        <v>5</v>
      </c>
      <c r="T9" s="63" t="str">
        <f t="shared" si="3"/>
        <v>0:16:20</v>
      </c>
    </row>
    <row r="10" spans="1:20" x14ac:dyDescent="0.35">
      <c r="A10" s="13">
        <v>6</v>
      </c>
      <c r="B10" s="45" t="s">
        <v>282</v>
      </c>
      <c r="C10" s="14" t="s">
        <v>500</v>
      </c>
      <c r="D10" s="24" t="s">
        <v>12</v>
      </c>
      <c r="E10" s="24" t="s">
        <v>0</v>
      </c>
      <c r="F10" s="23" t="str">
        <f>IF(ISNA(E10),"",E10&amp;"-"&amp;D10)</f>
        <v>C&amp;C-M</v>
      </c>
      <c r="G10" s="36">
        <f>IF($F10=G$3&amp;"-"&amp;G$4,IF(COUNTIF($F$5:$F10,"="&amp;$F10)&gt;5,"",$A10),"")</f>
        <v>6</v>
      </c>
      <c r="H10" s="36" t="str">
        <f>IF($F10=H$3&amp;"-"&amp;H$4,IF(COUNTIF($F$5:$F10,"="&amp;$F10)&gt;5,"",COUNTIF($D$6:$D10,"=F")),"")</f>
        <v/>
      </c>
      <c r="I10" s="36" t="str">
        <f>IF($F10=I$3&amp;"-"&amp;I$4,IF(COUNTIF($F$5:$F10,"="&amp;$F10)&gt;5,"",$A10),"")</f>
        <v/>
      </c>
      <c r="J10" s="36" t="str">
        <f>IF($F10=J$3&amp;"-"&amp;J$4,IF(COUNTIF($F$5:$F10,"="&amp;$F10)&gt;5,"",COUNTIF($D$6:$D10,"=F")),"")</f>
        <v/>
      </c>
      <c r="K10" s="36" t="str">
        <f>IF($F10=K$3&amp;"-"&amp;K$4,IF(COUNTIF($F$5:$F10,"="&amp;$F10)&gt;5,"",$A10),"")</f>
        <v/>
      </c>
      <c r="L10" s="36" t="str">
        <f>IF($F10=L$3&amp;"-"&amp;L$4,IF(COUNTIF($F$5:$F10,"="&amp;$F10)&gt;5,"",COUNTIF($D$6:$D10,"=F")),"")</f>
        <v/>
      </c>
      <c r="M10" s="36" t="str">
        <f>IF($F10=M$3&amp;"-"&amp;M$4,IF(COUNTIF($F$5:$F10,"="&amp;$F10)&gt;5,"",$A10),"")</f>
        <v/>
      </c>
      <c r="N10" s="36" t="str">
        <f>IF($F10=N$3&amp;"-"&amp;N$4,IF(COUNTIF($F$5:$F10,"="&amp;$F10)&gt;5,"",COUNTIF($D$6:$D10,"=F")),"")</f>
        <v/>
      </c>
      <c r="O10" s="36" t="str">
        <f>IF($F10=O$3&amp;"-"&amp;O$4,IF(COUNTIF($F$5:$F10,"="&amp;$F10)&gt;5,"",$A10),"")</f>
        <v/>
      </c>
      <c r="P10" s="36" t="str">
        <f>IF($F10=P$3&amp;"-"&amp;P$4,IF(COUNTIF($F$5:$F10,"="&amp;$F10)&gt;5,"",COUNTIF($D$6:$D10,"=F")),"")</f>
        <v/>
      </c>
      <c r="Q10" s="36" t="str">
        <f>IF($F10=Q$3&amp;"-"&amp;Q$4,IF(COUNTIF($F$5:$F10,"="&amp;$F10)&gt;5,"",$A10),"")</f>
        <v/>
      </c>
      <c r="R10" s="36" t="str">
        <f>IF($F10=R$3&amp;"-"&amp;R$4,IF(COUNTIF($F$5:$F10,"="&amp;$F10)&gt;5,"",COUNTIF($D$6:$D10,"=F")),"")</f>
        <v/>
      </c>
      <c r="S10" s="62">
        <f t="shared" si="2"/>
        <v>6</v>
      </c>
      <c r="T10" s="63" t="str">
        <f t="shared" si="3"/>
        <v>0:16:22</v>
      </c>
    </row>
    <row r="11" spans="1:20" x14ac:dyDescent="0.35">
      <c r="A11" s="13">
        <v>7</v>
      </c>
      <c r="B11" s="45" t="s">
        <v>625</v>
      </c>
      <c r="C11" s="14" t="s">
        <v>440</v>
      </c>
      <c r="D11" s="24" t="s">
        <v>12</v>
      </c>
      <c r="E11" s="24" t="s">
        <v>0</v>
      </c>
      <c r="F11" s="23" t="str">
        <f>IF(ISNA(E11),"",E11&amp;"-"&amp;D11)</f>
        <v>C&amp;C-M</v>
      </c>
      <c r="G11" s="36" t="str">
        <f>IF($F11=G$3&amp;"-"&amp;G$4,IF(COUNTIF($F$5:$F11,"="&amp;$F11)&gt;5,"",$A11),"")</f>
        <v/>
      </c>
      <c r="H11" s="36" t="str">
        <f>IF($F11=H$3&amp;"-"&amp;H$4,IF(COUNTIF($F$5:$F11,"="&amp;$F11)&gt;5,"",COUNTIF($D$6:$D11,"=F")),"")</f>
        <v/>
      </c>
      <c r="I11" s="36" t="str">
        <f>IF($F11=I$3&amp;"-"&amp;I$4,IF(COUNTIF($F$5:$F11,"="&amp;$F11)&gt;5,"",$A11),"")</f>
        <v/>
      </c>
      <c r="J11" s="36" t="str">
        <f>IF($F11=J$3&amp;"-"&amp;J$4,IF(COUNTIF($F$5:$F11,"="&amp;$F11)&gt;5,"",COUNTIF($D$6:$D11,"=F")),"")</f>
        <v/>
      </c>
      <c r="K11" s="36" t="str">
        <f>IF($F11=K$3&amp;"-"&amp;K$4,IF(COUNTIF($F$5:$F11,"="&amp;$F11)&gt;5,"",$A11),"")</f>
        <v/>
      </c>
      <c r="L11" s="36" t="str">
        <f>IF($F11=L$3&amp;"-"&amp;L$4,IF(COUNTIF($F$5:$F11,"="&amp;$F11)&gt;5,"",COUNTIF($D$6:$D11,"=F")),"")</f>
        <v/>
      </c>
      <c r="M11" s="36" t="str">
        <f>IF($F11=M$3&amp;"-"&amp;M$4,IF(COUNTIF($F$5:$F11,"="&amp;$F11)&gt;5,"",$A11),"")</f>
        <v/>
      </c>
      <c r="N11" s="36" t="str">
        <f>IF($F11=N$3&amp;"-"&amp;N$4,IF(COUNTIF($F$5:$F11,"="&amp;$F11)&gt;5,"",COUNTIF($D$6:$D11,"=F")),"")</f>
        <v/>
      </c>
      <c r="O11" s="36" t="str">
        <f>IF($F11=O$3&amp;"-"&amp;O$4,IF(COUNTIF($F$5:$F11,"="&amp;$F11)&gt;5,"",$A11),"")</f>
        <v/>
      </c>
      <c r="P11" s="36" t="str">
        <f>IF($F11=P$3&amp;"-"&amp;P$4,IF(COUNTIF($F$5:$F11,"="&amp;$F11)&gt;5,"",COUNTIF($D$6:$D11,"=F")),"")</f>
        <v/>
      </c>
      <c r="Q11" s="36" t="str">
        <f>IF($F11=Q$3&amp;"-"&amp;Q$4,IF(COUNTIF($F$5:$F11,"="&amp;$F11)&gt;5,"",$A11),"")</f>
        <v/>
      </c>
      <c r="R11" s="36" t="str">
        <f>IF($F11=R$3&amp;"-"&amp;R$4,IF(COUNTIF($F$5:$F11,"="&amp;$F11)&gt;5,"",COUNTIF($D$6:$D11,"=F")),"")</f>
        <v/>
      </c>
      <c r="S11" s="62">
        <f t="shared" si="2"/>
        <v>7</v>
      </c>
      <c r="T11" s="63" t="str">
        <f t="shared" si="3"/>
        <v>0:16:39</v>
      </c>
    </row>
    <row r="12" spans="1:20" x14ac:dyDescent="0.35">
      <c r="A12" s="22">
        <v>8</v>
      </c>
      <c r="B12" s="45" t="s">
        <v>626</v>
      </c>
      <c r="C12" s="14" t="s">
        <v>441</v>
      </c>
      <c r="D12" s="24" t="s">
        <v>12</v>
      </c>
      <c r="E12" s="24" t="s">
        <v>0</v>
      </c>
      <c r="F12" s="23" t="str">
        <f>IF(ISNA(E12),"",E12&amp;"-"&amp;D12)</f>
        <v>C&amp;C-M</v>
      </c>
      <c r="G12" s="36" t="str">
        <f>IF($F12=G$3&amp;"-"&amp;G$4,IF(COUNTIF($F$5:$F12,"="&amp;$F12)&gt;5,"",$A12),"")</f>
        <v/>
      </c>
      <c r="H12" s="36" t="str">
        <f>IF($F12=H$3&amp;"-"&amp;H$4,IF(COUNTIF($F$5:$F12,"="&amp;$F12)&gt;5,"",COUNTIF($D$6:$D12,"=F")),"")</f>
        <v/>
      </c>
      <c r="I12" s="36" t="str">
        <f>IF($F12=I$3&amp;"-"&amp;I$4,IF(COUNTIF($F$5:$F12,"="&amp;$F12)&gt;5,"",$A12),"")</f>
        <v/>
      </c>
      <c r="J12" s="36" t="str">
        <f>IF($F12=J$3&amp;"-"&amp;J$4,IF(COUNTIF($F$5:$F12,"="&amp;$F12)&gt;5,"",COUNTIF($D$6:$D12,"=F")),"")</f>
        <v/>
      </c>
      <c r="K12" s="36" t="str">
        <f>IF($F12=K$3&amp;"-"&amp;K$4,IF(COUNTIF($F$5:$F12,"="&amp;$F12)&gt;5,"",$A12),"")</f>
        <v/>
      </c>
      <c r="L12" s="36" t="str">
        <f>IF($F12=L$3&amp;"-"&amp;L$4,IF(COUNTIF($F$5:$F12,"="&amp;$F12)&gt;5,"",COUNTIF($D$6:$D12,"=F")),"")</f>
        <v/>
      </c>
      <c r="M12" s="36" t="str">
        <f>IF($F12=M$3&amp;"-"&amp;M$4,IF(COUNTIF($F$5:$F12,"="&amp;$F12)&gt;5,"",$A12),"")</f>
        <v/>
      </c>
      <c r="N12" s="36" t="str">
        <f>IF($F12=N$3&amp;"-"&amp;N$4,IF(COUNTIF($F$5:$F12,"="&amp;$F12)&gt;5,"",COUNTIF($D$6:$D12,"=F")),"")</f>
        <v/>
      </c>
      <c r="O12" s="36" t="str">
        <f>IF($F12=O$3&amp;"-"&amp;O$4,IF(COUNTIF($F$5:$F12,"="&amp;$F12)&gt;5,"",$A12),"")</f>
        <v/>
      </c>
      <c r="P12" s="36" t="str">
        <f>IF($F12=P$3&amp;"-"&amp;P$4,IF(COUNTIF($F$5:$F12,"="&amp;$F12)&gt;5,"",COUNTIF($D$6:$D12,"=F")),"")</f>
        <v/>
      </c>
      <c r="Q12" s="36" t="str">
        <f>IF($F12=Q$3&amp;"-"&amp;Q$4,IF(COUNTIF($F$5:$F12,"="&amp;$F12)&gt;5,"",$A12),"")</f>
        <v/>
      </c>
      <c r="R12" s="36" t="str">
        <f>IF($F12=R$3&amp;"-"&amp;R$4,IF(COUNTIF($F$5:$F12,"="&amp;$F12)&gt;5,"",COUNTIF($D$6:$D12,"=F")),"")</f>
        <v/>
      </c>
      <c r="S12" s="62">
        <f t="shared" si="2"/>
        <v>8</v>
      </c>
      <c r="T12" s="63" t="str">
        <f t="shared" si="3"/>
        <v>0:16:51</v>
      </c>
    </row>
    <row r="13" spans="1:20" x14ac:dyDescent="0.35">
      <c r="A13" s="19">
        <v>9</v>
      </c>
      <c r="B13" s="45" t="s">
        <v>412</v>
      </c>
      <c r="C13" s="14" t="s">
        <v>129</v>
      </c>
      <c r="D13" s="24" t="s">
        <v>12</v>
      </c>
      <c r="E13" s="24" t="s">
        <v>3</v>
      </c>
      <c r="F13" s="23" t="str">
        <f>IF(ISNA(E13),"",E13&amp;"-"&amp;D13)</f>
        <v>HRC-M</v>
      </c>
      <c r="G13" s="36" t="str">
        <f>IF($F13=G$3&amp;"-"&amp;G$4,IF(COUNTIF($F$5:$F13,"="&amp;$F13)&gt;5,"",$A13),"")</f>
        <v/>
      </c>
      <c r="H13" s="36" t="str">
        <f>IF($F13=H$3&amp;"-"&amp;H$4,IF(COUNTIF($F$5:$F13,"="&amp;$F13)&gt;5,"",COUNTIF($D$6:$D13,"=F")),"")</f>
        <v/>
      </c>
      <c r="I13" s="36" t="str">
        <f>IF($F13=I$3&amp;"-"&amp;I$4,IF(COUNTIF($F$5:$F13,"="&amp;$F13)&gt;5,"",$A13),"")</f>
        <v/>
      </c>
      <c r="J13" s="36" t="str">
        <f>IF($F13=J$3&amp;"-"&amp;J$4,IF(COUNTIF($F$5:$F13,"="&amp;$F13)&gt;5,"",COUNTIF($D$6:$D13,"=F")),"")</f>
        <v/>
      </c>
      <c r="K13" s="36" t="str">
        <f>IF($F13=K$3&amp;"-"&amp;K$4,IF(COUNTIF($F$5:$F13,"="&amp;$F13)&gt;5,"",$A13),"")</f>
        <v/>
      </c>
      <c r="L13" s="36" t="str">
        <f>IF($F13=L$3&amp;"-"&amp;L$4,IF(COUNTIF($F$5:$F13,"="&amp;$F13)&gt;5,"",COUNTIF($D$6:$D13,"=F")),"")</f>
        <v/>
      </c>
      <c r="M13" s="36">
        <f>IF($F13=M$3&amp;"-"&amp;M$4,IF(COUNTIF($F$5:$F13,"="&amp;$F13)&gt;5,"",$A13),"")</f>
        <v>9</v>
      </c>
      <c r="N13" s="36" t="str">
        <f>IF($F13=N$3&amp;"-"&amp;N$4,IF(COUNTIF($F$5:$F13,"="&amp;$F13)&gt;5,"",COUNTIF($D$6:$D13,"=F")),"")</f>
        <v/>
      </c>
      <c r="O13" s="36" t="str">
        <f>IF($F13=O$3&amp;"-"&amp;O$4,IF(COUNTIF($F$5:$F13,"="&amp;$F13)&gt;5,"",$A13),"")</f>
        <v/>
      </c>
      <c r="P13" s="36" t="str">
        <f>IF($F13=P$3&amp;"-"&amp;P$4,IF(COUNTIF($F$5:$F13,"="&amp;$F13)&gt;5,"",COUNTIF($D$6:$D13,"=F")),"")</f>
        <v/>
      </c>
      <c r="Q13" s="36" t="str">
        <f>IF($F13=Q$3&amp;"-"&amp;Q$4,IF(COUNTIF($F$5:$F13,"="&amp;$F13)&gt;5,"",$A13),"")</f>
        <v/>
      </c>
      <c r="R13" s="36" t="str">
        <f>IF($F13=R$3&amp;"-"&amp;R$4,IF(COUNTIF($F$5:$F13,"="&amp;$F13)&gt;5,"",COUNTIF($D$6:$D13,"=F")),"")</f>
        <v/>
      </c>
      <c r="S13" s="62">
        <f t="shared" si="2"/>
        <v>9</v>
      </c>
      <c r="T13" s="63" t="str">
        <f t="shared" si="3"/>
        <v>0:16:52</v>
      </c>
    </row>
    <row r="14" spans="1:20" x14ac:dyDescent="0.35">
      <c r="A14" s="19">
        <v>10</v>
      </c>
      <c r="B14" s="45" t="s">
        <v>627</v>
      </c>
      <c r="C14" s="14" t="s">
        <v>598</v>
      </c>
      <c r="D14" s="24" t="s">
        <v>12</v>
      </c>
      <c r="E14" s="24" t="s">
        <v>4</v>
      </c>
      <c r="F14" s="23" t="str">
        <f>IF(ISNA(E14),"",E14&amp;"-"&amp;D14)</f>
        <v>NJ-M</v>
      </c>
      <c r="G14" s="36" t="str">
        <f>IF($F14=G$3&amp;"-"&amp;G$4,IF(COUNTIF($F$5:$F14,"="&amp;$F14)&gt;5,"",$A14),"")</f>
        <v/>
      </c>
      <c r="H14" s="36" t="str">
        <f>IF($F14=H$3&amp;"-"&amp;H$4,IF(COUNTIF($F$5:$F14,"="&amp;$F14)&gt;5,"",COUNTIF($D$6:$D14,"=F")),"")</f>
        <v/>
      </c>
      <c r="I14" s="36" t="str">
        <f>IF($F14=I$3&amp;"-"&amp;I$4,IF(COUNTIF($F$5:$F14,"="&amp;$F14)&gt;5,"",$A14),"")</f>
        <v/>
      </c>
      <c r="J14" s="36" t="str">
        <f>IF($F14=J$3&amp;"-"&amp;J$4,IF(COUNTIF($F$5:$F14,"="&amp;$F14)&gt;5,"",COUNTIF($D$6:$D14,"=F")),"")</f>
        <v/>
      </c>
      <c r="K14" s="36" t="str">
        <f>IF($F14=K$3&amp;"-"&amp;K$4,IF(COUNTIF($F$5:$F14,"="&amp;$F14)&gt;5,"",$A14),"")</f>
        <v/>
      </c>
      <c r="L14" s="36" t="str">
        <f>IF($F14=L$3&amp;"-"&amp;L$4,IF(COUNTIF($F$5:$F14,"="&amp;$F14)&gt;5,"",COUNTIF($D$6:$D14,"=F")),"")</f>
        <v/>
      </c>
      <c r="M14" s="36" t="str">
        <f>IF($F14=M$3&amp;"-"&amp;M$4,IF(COUNTIF($F$5:$F14,"="&amp;$F14)&gt;5,"",$A14),"")</f>
        <v/>
      </c>
      <c r="N14" s="36" t="str">
        <f>IF($F14=N$3&amp;"-"&amp;N$4,IF(COUNTIF($F$5:$F14,"="&amp;$F14)&gt;5,"",COUNTIF($D$6:$D14,"=F")),"")</f>
        <v/>
      </c>
      <c r="O14" s="36">
        <f>IF($F14=O$3&amp;"-"&amp;O$4,IF(COUNTIF($F$5:$F14,"="&amp;$F14)&gt;5,"",$A14),"")</f>
        <v>10</v>
      </c>
      <c r="P14" s="36" t="str">
        <f>IF($F14=P$3&amp;"-"&amp;P$4,IF(COUNTIF($F$5:$F14,"="&amp;$F14)&gt;5,"",COUNTIF($D$6:$D14,"=F")),"")</f>
        <v/>
      </c>
      <c r="Q14" s="36" t="str">
        <f>IF($F14=Q$3&amp;"-"&amp;Q$4,IF(COUNTIF($F$5:$F14,"="&amp;$F14)&gt;5,"",$A14),"")</f>
        <v/>
      </c>
      <c r="R14" s="36" t="str">
        <f>IF($F14=R$3&amp;"-"&amp;R$4,IF(COUNTIF($F$5:$F14,"="&amp;$F14)&gt;5,"",COUNTIF($D$6:$D14,"=F")),"")</f>
        <v/>
      </c>
      <c r="S14" s="62">
        <f t="shared" si="2"/>
        <v>10</v>
      </c>
      <c r="T14" s="63" t="str">
        <f t="shared" si="3"/>
        <v>0:16:55</v>
      </c>
    </row>
    <row r="15" spans="1:20" x14ac:dyDescent="0.35">
      <c r="A15" s="15">
        <v>11</v>
      </c>
      <c r="B15" s="45" t="s">
        <v>413</v>
      </c>
      <c r="C15" s="14" t="s">
        <v>76</v>
      </c>
      <c r="D15" s="24" t="s">
        <v>12</v>
      </c>
      <c r="E15" s="24" t="s">
        <v>2</v>
      </c>
      <c r="F15" s="23" t="str">
        <f>IF(ISNA(E15),"",E15&amp;"-"&amp;D15)</f>
        <v>Ely-M</v>
      </c>
      <c r="G15" s="36" t="str">
        <f>IF($F15=G$3&amp;"-"&amp;G$4,IF(COUNTIF($F$5:$F15,"="&amp;$F15)&gt;5,"",$A15),"")</f>
        <v/>
      </c>
      <c r="H15" s="36" t="str">
        <f>IF($F15=H$3&amp;"-"&amp;H$4,IF(COUNTIF($F$5:$F15,"="&amp;$F15)&gt;5,"",COUNTIF($D$6:$D15,"=F")),"")</f>
        <v/>
      </c>
      <c r="I15" s="36" t="str">
        <f>IF($F15=I$3&amp;"-"&amp;I$4,IF(COUNTIF($F$5:$F15,"="&amp;$F15)&gt;5,"",$A15),"")</f>
        <v/>
      </c>
      <c r="J15" s="36" t="str">
        <f>IF($F15=J$3&amp;"-"&amp;J$4,IF(COUNTIF($F$5:$F15,"="&amp;$F15)&gt;5,"",COUNTIF($D$6:$D15,"=F")),"")</f>
        <v/>
      </c>
      <c r="K15" s="36">
        <f>IF($F15=K$3&amp;"-"&amp;K$4,IF(COUNTIF($F$5:$F15,"="&amp;$F15)&gt;5,"",$A15),"")</f>
        <v>11</v>
      </c>
      <c r="L15" s="36" t="str">
        <f>IF($F15=L$3&amp;"-"&amp;L$4,IF(COUNTIF($F$5:$F15,"="&amp;$F15)&gt;5,"",COUNTIF($D$6:$D15,"=F")),"")</f>
        <v/>
      </c>
      <c r="M15" s="36" t="str">
        <f>IF($F15=M$3&amp;"-"&amp;M$4,IF(COUNTIF($F$5:$F15,"="&amp;$F15)&gt;5,"",$A15),"")</f>
        <v/>
      </c>
      <c r="N15" s="36" t="str">
        <f>IF($F15=N$3&amp;"-"&amp;N$4,IF(COUNTIF($F$5:$F15,"="&amp;$F15)&gt;5,"",COUNTIF($D$6:$D15,"=F")),"")</f>
        <v/>
      </c>
      <c r="O15" s="36" t="str">
        <f>IF($F15=O$3&amp;"-"&amp;O$4,IF(COUNTIF($F$5:$F15,"="&amp;$F15)&gt;5,"",$A15),"")</f>
        <v/>
      </c>
      <c r="P15" s="36" t="str">
        <f>IF($F15=P$3&amp;"-"&amp;P$4,IF(COUNTIF($F$5:$F15,"="&amp;$F15)&gt;5,"",COUNTIF($D$6:$D15,"=F")),"")</f>
        <v/>
      </c>
      <c r="Q15" s="36" t="str">
        <f>IF($F15=Q$3&amp;"-"&amp;Q$4,IF(COUNTIF($F$5:$F15,"="&amp;$F15)&gt;5,"",$A15),"")</f>
        <v/>
      </c>
      <c r="R15" s="36" t="str">
        <f>IF($F15=R$3&amp;"-"&amp;R$4,IF(COUNTIF($F$5:$F15,"="&amp;$F15)&gt;5,"",COUNTIF($D$6:$D15,"=F")),"")</f>
        <v/>
      </c>
      <c r="S15" s="62">
        <f t="shared" si="2"/>
        <v>11</v>
      </c>
      <c r="T15" s="63" t="str">
        <f t="shared" si="3"/>
        <v>0:16:56</v>
      </c>
    </row>
    <row r="16" spans="1:20" x14ac:dyDescent="0.35">
      <c r="A16" s="22">
        <v>12</v>
      </c>
      <c r="B16" s="45" t="s">
        <v>413</v>
      </c>
      <c r="C16" s="14" t="s">
        <v>371</v>
      </c>
      <c r="D16" s="24" t="s">
        <v>12</v>
      </c>
      <c r="E16" s="24" t="s">
        <v>3</v>
      </c>
      <c r="F16" s="23" t="str">
        <f>IF(ISNA(E16),"",E16&amp;"-"&amp;D16)</f>
        <v>HRC-M</v>
      </c>
      <c r="G16" s="36" t="str">
        <f>IF($F16=G$3&amp;"-"&amp;G$4,IF(COUNTIF($F$5:$F16,"="&amp;$F16)&gt;5,"",$A16),"")</f>
        <v/>
      </c>
      <c r="H16" s="36" t="str">
        <f>IF($F16=H$3&amp;"-"&amp;H$4,IF(COUNTIF($F$5:$F16,"="&amp;$F16)&gt;5,"",COUNTIF($D$6:$D16,"=F")),"")</f>
        <v/>
      </c>
      <c r="I16" s="36" t="str">
        <f>IF($F16=I$3&amp;"-"&amp;I$4,IF(COUNTIF($F$5:$F16,"="&amp;$F16)&gt;5,"",$A16),"")</f>
        <v/>
      </c>
      <c r="J16" s="36" t="str">
        <f>IF($F16=J$3&amp;"-"&amp;J$4,IF(COUNTIF($F$5:$F16,"="&amp;$F16)&gt;5,"",COUNTIF($D$6:$D16,"=F")),"")</f>
        <v/>
      </c>
      <c r="K16" s="36" t="str">
        <f>IF($F16=K$3&amp;"-"&amp;K$4,IF(COUNTIF($F$5:$F16,"="&amp;$F16)&gt;5,"",$A16),"")</f>
        <v/>
      </c>
      <c r="L16" s="36" t="str">
        <f>IF($F16=L$3&amp;"-"&amp;L$4,IF(COUNTIF($F$5:$F16,"="&amp;$F16)&gt;5,"",COUNTIF($D$6:$D16,"=F")),"")</f>
        <v/>
      </c>
      <c r="M16" s="36">
        <f>IF($F16=M$3&amp;"-"&amp;M$4,IF(COUNTIF($F$5:$F16,"="&amp;$F16)&gt;5,"",$A16),"")</f>
        <v>12</v>
      </c>
      <c r="N16" s="36" t="str">
        <f>IF($F16=N$3&amp;"-"&amp;N$4,IF(COUNTIF($F$5:$F16,"="&amp;$F16)&gt;5,"",COUNTIF($D$6:$D16,"=F")),"")</f>
        <v/>
      </c>
      <c r="O16" s="36" t="str">
        <f>IF($F16=O$3&amp;"-"&amp;O$4,IF(COUNTIF($F$5:$F16,"="&amp;$F16)&gt;5,"",$A16),"")</f>
        <v/>
      </c>
      <c r="P16" s="36" t="str">
        <f>IF($F16=P$3&amp;"-"&amp;P$4,IF(COUNTIF($F$5:$F16,"="&amp;$F16)&gt;5,"",COUNTIF($D$6:$D16,"=F")),"")</f>
        <v/>
      </c>
      <c r="Q16" s="36" t="str">
        <f>IF($F16=Q$3&amp;"-"&amp;Q$4,IF(COUNTIF($F$5:$F16,"="&amp;$F16)&gt;5,"",$A16),"")</f>
        <v/>
      </c>
      <c r="R16" s="36" t="str">
        <f>IF($F16=R$3&amp;"-"&amp;R$4,IF(COUNTIF($F$5:$F16,"="&amp;$F16)&gt;5,"",COUNTIF($D$6:$D16,"=F")),"")</f>
        <v/>
      </c>
      <c r="S16" s="62">
        <f t="shared" si="2"/>
        <v>12</v>
      </c>
      <c r="T16" s="63" t="str">
        <f t="shared" si="3"/>
        <v>0:16:56</v>
      </c>
    </row>
    <row r="17" spans="1:20" x14ac:dyDescent="0.35">
      <c r="A17" s="19">
        <v>13</v>
      </c>
      <c r="B17" s="45" t="s">
        <v>628</v>
      </c>
      <c r="C17" s="14" t="s">
        <v>362</v>
      </c>
      <c r="D17" s="24" t="s">
        <v>12</v>
      </c>
      <c r="E17" s="24" t="s">
        <v>4</v>
      </c>
      <c r="F17" s="23" t="str">
        <f>IF(ISNA(E17),"",E17&amp;"-"&amp;D17)</f>
        <v>NJ-M</v>
      </c>
      <c r="G17" s="36" t="str">
        <f>IF($F17=G$3&amp;"-"&amp;G$4,IF(COUNTIF($F$5:$F17,"="&amp;$F17)&gt;5,"",$A17),"")</f>
        <v/>
      </c>
      <c r="H17" s="36" t="str">
        <f>IF($F17=H$3&amp;"-"&amp;H$4,IF(COUNTIF($F$5:$F17,"="&amp;$F17)&gt;5,"",COUNTIF($D$6:$D17,"=F")),"")</f>
        <v/>
      </c>
      <c r="I17" s="36" t="str">
        <f>IF($F17=I$3&amp;"-"&amp;I$4,IF(COUNTIF($F$5:$F17,"="&amp;$F17)&gt;5,"",$A17),"")</f>
        <v/>
      </c>
      <c r="J17" s="36" t="str">
        <f>IF($F17=J$3&amp;"-"&amp;J$4,IF(COUNTIF($F$5:$F17,"="&amp;$F17)&gt;5,"",COUNTIF($D$6:$D17,"=F")),"")</f>
        <v/>
      </c>
      <c r="K17" s="36" t="str">
        <f>IF($F17=K$3&amp;"-"&amp;K$4,IF(COUNTIF($F$5:$F17,"="&amp;$F17)&gt;5,"",$A17),"")</f>
        <v/>
      </c>
      <c r="L17" s="36" t="str">
        <f>IF($F17=L$3&amp;"-"&amp;L$4,IF(COUNTIF($F$5:$F17,"="&amp;$F17)&gt;5,"",COUNTIF($D$6:$D17,"=F")),"")</f>
        <v/>
      </c>
      <c r="M17" s="36" t="str">
        <f>IF($F17=M$3&amp;"-"&amp;M$4,IF(COUNTIF($F$5:$F17,"="&amp;$F17)&gt;5,"",$A17),"")</f>
        <v/>
      </c>
      <c r="N17" s="36" t="str">
        <f>IF($F17=N$3&amp;"-"&amp;N$4,IF(COUNTIF($F$5:$F17,"="&amp;$F17)&gt;5,"",COUNTIF($D$6:$D17,"=F")),"")</f>
        <v/>
      </c>
      <c r="O17" s="36">
        <f>IF($F17=O$3&amp;"-"&amp;O$4,IF(COUNTIF($F$5:$F17,"="&amp;$F17)&gt;5,"",$A17),"")</f>
        <v>13</v>
      </c>
      <c r="P17" s="36" t="str">
        <f>IF($F17=P$3&amp;"-"&amp;P$4,IF(COUNTIF($F$5:$F17,"="&amp;$F17)&gt;5,"",COUNTIF($D$6:$D17,"=F")),"")</f>
        <v/>
      </c>
      <c r="Q17" s="36" t="str">
        <f>IF($F17=Q$3&amp;"-"&amp;Q$4,IF(COUNTIF($F$5:$F17,"="&amp;$F17)&gt;5,"",$A17),"")</f>
        <v/>
      </c>
      <c r="R17" s="36" t="str">
        <f>IF($F17=R$3&amp;"-"&amp;R$4,IF(COUNTIF($F$5:$F17,"="&amp;$F17)&gt;5,"",COUNTIF($D$6:$D17,"=F")),"")</f>
        <v/>
      </c>
      <c r="S17" s="62">
        <f t="shared" si="2"/>
        <v>13</v>
      </c>
      <c r="T17" s="63" t="str">
        <f t="shared" si="3"/>
        <v>0:17:02</v>
      </c>
    </row>
    <row r="18" spans="1:20" x14ac:dyDescent="0.35">
      <c r="A18" s="15">
        <v>14</v>
      </c>
      <c r="B18" s="45" t="s">
        <v>283</v>
      </c>
      <c r="C18" s="14" t="s">
        <v>47</v>
      </c>
      <c r="D18" s="24" t="s">
        <v>12</v>
      </c>
      <c r="E18" s="24" t="s">
        <v>0</v>
      </c>
      <c r="F18" s="23" t="str">
        <f>IF(ISNA(E18),"",E18&amp;"-"&amp;D18)</f>
        <v>C&amp;C-M</v>
      </c>
      <c r="G18" s="36" t="str">
        <f>IF($F18=G$3&amp;"-"&amp;G$4,IF(COUNTIF($F$5:$F18,"="&amp;$F18)&gt;5,"",$A18),"")</f>
        <v/>
      </c>
      <c r="H18" s="36" t="str">
        <f>IF($F18=H$3&amp;"-"&amp;H$4,IF(COUNTIF($F$5:$F18,"="&amp;$F18)&gt;5,"",COUNTIF($D$6:$D18,"=F")),"")</f>
        <v/>
      </c>
      <c r="I18" s="36" t="str">
        <f>IF($F18=I$3&amp;"-"&amp;I$4,IF(COUNTIF($F$5:$F18,"="&amp;$F18)&gt;5,"",$A18),"")</f>
        <v/>
      </c>
      <c r="J18" s="36" t="str">
        <f>IF($F18=J$3&amp;"-"&amp;J$4,IF(COUNTIF($F$5:$F18,"="&amp;$F18)&gt;5,"",COUNTIF($D$6:$D18,"=F")),"")</f>
        <v/>
      </c>
      <c r="K18" s="36" t="str">
        <f>IF($F18=K$3&amp;"-"&amp;K$4,IF(COUNTIF($F$5:$F18,"="&amp;$F18)&gt;5,"",$A18),"")</f>
        <v/>
      </c>
      <c r="L18" s="36" t="str">
        <f>IF($F18=L$3&amp;"-"&amp;L$4,IF(COUNTIF($F$5:$F18,"="&amp;$F18)&gt;5,"",COUNTIF($D$6:$D18,"=F")),"")</f>
        <v/>
      </c>
      <c r="M18" s="36" t="str">
        <f>IF($F18=M$3&amp;"-"&amp;M$4,IF(COUNTIF($F$5:$F18,"="&amp;$F18)&gt;5,"",$A18),"")</f>
        <v/>
      </c>
      <c r="N18" s="36" t="str">
        <f>IF($F18=N$3&amp;"-"&amp;N$4,IF(COUNTIF($F$5:$F18,"="&amp;$F18)&gt;5,"",COUNTIF($D$6:$D18,"=F")),"")</f>
        <v/>
      </c>
      <c r="O18" s="36" t="str">
        <f>IF($F18=O$3&amp;"-"&amp;O$4,IF(COUNTIF($F$5:$F18,"="&amp;$F18)&gt;5,"",$A18),"")</f>
        <v/>
      </c>
      <c r="P18" s="36" t="str">
        <f>IF($F18=P$3&amp;"-"&amp;P$4,IF(COUNTIF($F$5:$F18,"="&amp;$F18)&gt;5,"",COUNTIF($D$6:$D18,"=F")),"")</f>
        <v/>
      </c>
      <c r="Q18" s="36" t="str">
        <f>IF($F18=Q$3&amp;"-"&amp;Q$4,IF(COUNTIF($F$5:$F18,"="&amp;$F18)&gt;5,"",$A18),"")</f>
        <v/>
      </c>
      <c r="R18" s="36" t="str">
        <f>IF($F18=R$3&amp;"-"&amp;R$4,IF(COUNTIF($F$5:$F18,"="&amp;$F18)&gt;5,"",COUNTIF($D$6:$D18,"=F")),"")</f>
        <v/>
      </c>
      <c r="S18" s="62">
        <f t="shared" si="2"/>
        <v>14</v>
      </c>
      <c r="T18" s="63" t="str">
        <f t="shared" si="3"/>
        <v>0:17:18</v>
      </c>
    </row>
    <row r="19" spans="1:20" x14ac:dyDescent="0.35">
      <c r="A19" s="13">
        <v>15</v>
      </c>
      <c r="B19" s="45" t="s">
        <v>284</v>
      </c>
      <c r="C19" s="14" t="s">
        <v>118</v>
      </c>
      <c r="D19" s="24" t="s">
        <v>12</v>
      </c>
      <c r="E19" s="24" t="s">
        <v>1</v>
      </c>
      <c r="F19" s="23" t="str">
        <f>IF(ISNA(E19),"",E19&amp;"-"&amp;D19)</f>
        <v>CTC-M</v>
      </c>
      <c r="G19" s="36" t="str">
        <f>IF($F19=G$3&amp;"-"&amp;G$4,IF(COUNTIF($F$5:$F19,"="&amp;$F19)&gt;5,"",$A19),"")</f>
        <v/>
      </c>
      <c r="H19" s="36" t="str">
        <f>IF($F19=H$3&amp;"-"&amp;H$4,IF(COUNTIF($F$5:$F19,"="&amp;$F19)&gt;5,"",COUNTIF($D$6:$D19,"=F")),"")</f>
        <v/>
      </c>
      <c r="I19" s="36">
        <f>IF($F19=I$3&amp;"-"&amp;I$4,IF(COUNTIF($F$5:$F19,"="&amp;$F19)&gt;5,"",$A19),"")</f>
        <v>15</v>
      </c>
      <c r="J19" s="36" t="str">
        <f>IF($F19=J$3&amp;"-"&amp;J$4,IF(COUNTIF($F$5:$F19,"="&amp;$F19)&gt;5,"",COUNTIF($D$6:$D19,"=F")),"")</f>
        <v/>
      </c>
      <c r="K19" s="36" t="str">
        <f>IF($F19=K$3&amp;"-"&amp;K$4,IF(COUNTIF($F$5:$F19,"="&amp;$F19)&gt;5,"",$A19),"")</f>
        <v/>
      </c>
      <c r="L19" s="36" t="str">
        <f>IF($F19=L$3&amp;"-"&amp;L$4,IF(COUNTIF($F$5:$F19,"="&amp;$F19)&gt;5,"",COUNTIF($D$6:$D19,"=F")),"")</f>
        <v/>
      </c>
      <c r="M19" s="36" t="str">
        <f>IF($F19=M$3&amp;"-"&amp;M$4,IF(COUNTIF($F$5:$F19,"="&amp;$F19)&gt;5,"",$A19),"")</f>
        <v/>
      </c>
      <c r="N19" s="36" t="str">
        <f>IF($F19=N$3&amp;"-"&amp;N$4,IF(COUNTIF($F$5:$F19,"="&amp;$F19)&gt;5,"",COUNTIF($D$6:$D19,"=F")),"")</f>
        <v/>
      </c>
      <c r="O19" s="36" t="str">
        <f>IF($F19=O$3&amp;"-"&amp;O$4,IF(COUNTIF($F$5:$F19,"="&amp;$F19)&gt;5,"",$A19),"")</f>
        <v/>
      </c>
      <c r="P19" s="36" t="str">
        <f>IF($F19=P$3&amp;"-"&amp;P$4,IF(COUNTIF($F$5:$F19,"="&amp;$F19)&gt;5,"",COUNTIF($D$6:$D19,"=F")),"")</f>
        <v/>
      </c>
      <c r="Q19" s="36" t="str">
        <f>IF($F19=Q$3&amp;"-"&amp;Q$4,IF(COUNTIF($F$5:$F19,"="&amp;$F19)&gt;5,"",$A19),"")</f>
        <v/>
      </c>
      <c r="R19" s="36" t="str">
        <f>IF($F19=R$3&amp;"-"&amp;R$4,IF(COUNTIF($F$5:$F19,"="&amp;$F19)&gt;5,"",COUNTIF($D$6:$D19,"=F")),"")</f>
        <v/>
      </c>
      <c r="S19" s="62">
        <f t="shared" si="2"/>
        <v>15</v>
      </c>
      <c r="T19" s="63" t="str">
        <f t="shared" si="3"/>
        <v>0:17:21</v>
      </c>
    </row>
    <row r="20" spans="1:20" x14ac:dyDescent="0.35">
      <c r="A20" s="46">
        <v>16</v>
      </c>
      <c r="B20" s="45" t="s">
        <v>156</v>
      </c>
      <c r="C20" s="14" t="s">
        <v>513</v>
      </c>
      <c r="D20" s="24" t="s">
        <v>12</v>
      </c>
      <c r="E20" s="24" t="s">
        <v>2</v>
      </c>
      <c r="F20" s="23" t="str">
        <f>IF(ISNA(E20),"",E20&amp;"-"&amp;D20)</f>
        <v>Ely-M</v>
      </c>
      <c r="G20" s="36" t="str">
        <f>IF($F20=G$3&amp;"-"&amp;G$4,IF(COUNTIF($F$5:$F20,"="&amp;$F20)&gt;5,"",$A20),"")</f>
        <v/>
      </c>
      <c r="H20" s="36" t="str">
        <f>IF($F20=H$3&amp;"-"&amp;H$4,IF(COUNTIF($F$5:$F20,"="&amp;$F20)&gt;5,"",COUNTIF($D$6:$D20,"=F")),"")</f>
        <v/>
      </c>
      <c r="I20" s="36" t="str">
        <f>IF($F20=I$3&amp;"-"&amp;I$4,IF(COUNTIF($F$5:$F20,"="&amp;$F20)&gt;5,"",$A20),"")</f>
        <v/>
      </c>
      <c r="J20" s="36" t="str">
        <f>IF($F20=J$3&amp;"-"&amp;J$4,IF(COUNTIF($F$5:$F20,"="&amp;$F20)&gt;5,"",COUNTIF($D$6:$D20,"=F")),"")</f>
        <v/>
      </c>
      <c r="K20" s="36">
        <f>IF($F20=K$3&amp;"-"&amp;K$4,IF(COUNTIF($F$5:$F20,"="&amp;$F20)&gt;5,"",$A20),"")</f>
        <v>16</v>
      </c>
      <c r="L20" s="36" t="str">
        <f>IF($F20=L$3&amp;"-"&amp;L$4,IF(COUNTIF($F$5:$F20,"="&amp;$F20)&gt;5,"",COUNTIF($D$6:$D20,"=F")),"")</f>
        <v/>
      </c>
      <c r="M20" s="36" t="str">
        <f>IF($F20=M$3&amp;"-"&amp;M$4,IF(COUNTIF($F$5:$F20,"="&amp;$F20)&gt;5,"",$A20),"")</f>
        <v/>
      </c>
      <c r="N20" s="36" t="str">
        <f>IF($F20=N$3&amp;"-"&amp;N$4,IF(COUNTIF($F$5:$F20,"="&amp;$F20)&gt;5,"",COUNTIF($D$6:$D20,"=F")),"")</f>
        <v/>
      </c>
      <c r="O20" s="36" t="str">
        <f>IF($F20=O$3&amp;"-"&amp;O$4,IF(COUNTIF($F$5:$F20,"="&amp;$F20)&gt;5,"",$A20),"")</f>
        <v/>
      </c>
      <c r="P20" s="36" t="str">
        <f>IF($F20=P$3&amp;"-"&amp;P$4,IF(COUNTIF($F$5:$F20,"="&amp;$F20)&gt;5,"",COUNTIF($D$6:$D20,"=F")),"")</f>
        <v/>
      </c>
      <c r="Q20" s="36" t="str">
        <f>IF($F20=Q$3&amp;"-"&amp;Q$4,IF(COUNTIF($F$5:$F20,"="&amp;$F20)&gt;5,"",$A20),"")</f>
        <v/>
      </c>
      <c r="R20" s="36" t="str">
        <f>IF($F20=R$3&amp;"-"&amp;R$4,IF(COUNTIF($F$5:$F20,"="&amp;$F20)&gt;5,"",COUNTIF($D$6:$D20,"=F")),"")</f>
        <v/>
      </c>
      <c r="S20" s="62">
        <f t="shared" si="2"/>
        <v>16</v>
      </c>
      <c r="T20" s="63" t="str">
        <f t="shared" si="3"/>
        <v>0:17:29</v>
      </c>
    </row>
    <row r="21" spans="1:20" x14ac:dyDescent="0.35">
      <c r="A21" s="19">
        <v>17</v>
      </c>
      <c r="B21" s="45" t="s">
        <v>158</v>
      </c>
      <c r="C21" s="14" t="s">
        <v>599</v>
      </c>
      <c r="D21" s="24" t="s">
        <v>12</v>
      </c>
      <c r="E21" s="24" t="s">
        <v>4</v>
      </c>
      <c r="F21" s="23" t="str">
        <f>IF(ISNA(E21),"",E21&amp;"-"&amp;D21)</f>
        <v>NJ-M</v>
      </c>
      <c r="G21" s="36" t="str">
        <f>IF($F21=G$3&amp;"-"&amp;G$4,IF(COUNTIF($F$5:$F21,"="&amp;$F21)&gt;5,"",$A21),"")</f>
        <v/>
      </c>
      <c r="H21" s="36" t="str">
        <f>IF($F21=H$3&amp;"-"&amp;H$4,IF(COUNTIF($F$5:$F21,"="&amp;$F21)&gt;5,"",COUNTIF($D$6:$D21,"=F")),"")</f>
        <v/>
      </c>
      <c r="I21" s="36" t="str">
        <f>IF($F21=I$3&amp;"-"&amp;I$4,IF(COUNTIF($F$5:$F21,"="&amp;$F21)&gt;5,"",$A21),"")</f>
        <v/>
      </c>
      <c r="J21" s="36" t="str">
        <f>IF($F21=J$3&amp;"-"&amp;J$4,IF(COUNTIF($F$5:$F21,"="&amp;$F21)&gt;5,"",COUNTIF($D$6:$D21,"=F")),"")</f>
        <v/>
      </c>
      <c r="K21" s="36" t="str">
        <f>IF($F21=K$3&amp;"-"&amp;K$4,IF(COUNTIF($F$5:$F21,"="&amp;$F21)&gt;5,"",$A21),"")</f>
        <v/>
      </c>
      <c r="L21" s="36" t="str">
        <f>IF($F21=L$3&amp;"-"&amp;L$4,IF(COUNTIF($F$5:$F21,"="&amp;$F21)&gt;5,"",COUNTIF($D$6:$D21,"=F")),"")</f>
        <v/>
      </c>
      <c r="M21" s="36" t="str">
        <f>IF($F21=M$3&amp;"-"&amp;M$4,IF(COUNTIF($F$5:$F21,"="&amp;$F21)&gt;5,"",$A21),"")</f>
        <v/>
      </c>
      <c r="N21" s="36" t="str">
        <f>IF($F21=N$3&amp;"-"&amp;N$4,IF(COUNTIF($F$5:$F21,"="&amp;$F21)&gt;5,"",COUNTIF($D$6:$D21,"=F")),"")</f>
        <v/>
      </c>
      <c r="O21" s="36">
        <f>IF($F21=O$3&amp;"-"&amp;O$4,IF(COUNTIF($F$5:$F21,"="&amp;$F21)&gt;5,"",$A21),"")</f>
        <v>17</v>
      </c>
      <c r="P21" s="36" t="str">
        <f>IF($F21=P$3&amp;"-"&amp;P$4,IF(COUNTIF($F$5:$F21,"="&amp;$F21)&gt;5,"",COUNTIF($D$6:$D21,"=F")),"")</f>
        <v/>
      </c>
      <c r="Q21" s="36" t="str">
        <f>IF($F21=Q$3&amp;"-"&amp;Q$4,IF(COUNTIF($F$5:$F21,"="&amp;$F21)&gt;5,"",$A21),"")</f>
        <v/>
      </c>
      <c r="R21" s="36" t="str">
        <f>IF($F21=R$3&amp;"-"&amp;R$4,IF(COUNTIF($F$5:$F21,"="&amp;$F21)&gt;5,"",COUNTIF($D$6:$D21,"=F")),"")</f>
        <v/>
      </c>
      <c r="S21" s="62">
        <f t="shared" si="2"/>
        <v>17</v>
      </c>
      <c r="T21" s="63" t="str">
        <f t="shared" si="3"/>
        <v>0:17:32</v>
      </c>
    </row>
    <row r="22" spans="1:20" x14ac:dyDescent="0.35">
      <c r="A22" s="13">
        <v>18</v>
      </c>
      <c r="B22" s="45" t="s">
        <v>159</v>
      </c>
      <c r="C22" s="14" t="s">
        <v>77</v>
      </c>
      <c r="D22" s="24" t="s">
        <v>12</v>
      </c>
      <c r="E22" s="24" t="s">
        <v>2</v>
      </c>
      <c r="F22" s="23" t="str">
        <f>IF(ISNA(E22),"",E22&amp;"-"&amp;D22)</f>
        <v>Ely-M</v>
      </c>
      <c r="G22" s="36" t="str">
        <f>IF($F22=G$3&amp;"-"&amp;G$4,IF(COUNTIF($F$5:$F22,"="&amp;$F22)&gt;5,"",$A22),"")</f>
        <v/>
      </c>
      <c r="H22" s="36" t="str">
        <f>IF($F22=H$3&amp;"-"&amp;H$4,IF(COUNTIF($F$5:$F22,"="&amp;$F22)&gt;5,"",COUNTIF($D$6:$D22,"=F")),"")</f>
        <v/>
      </c>
      <c r="I22" s="36" t="str">
        <f>IF($F22=I$3&amp;"-"&amp;I$4,IF(COUNTIF($F$5:$F22,"="&amp;$F22)&gt;5,"",$A22),"")</f>
        <v/>
      </c>
      <c r="J22" s="36" t="str">
        <f>IF($F22=J$3&amp;"-"&amp;J$4,IF(COUNTIF($F$5:$F22,"="&amp;$F22)&gt;5,"",COUNTIF($D$6:$D22,"=F")),"")</f>
        <v/>
      </c>
      <c r="K22" s="36">
        <f>IF($F22=K$3&amp;"-"&amp;K$4,IF(COUNTIF($F$5:$F22,"="&amp;$F22)&gt;5,"",$A22),"")</f>
        <v>18</v>
      </c>
      <c r="L22" s="36" t="str">
        <f>IF($F22=L$3&amp;"-"&amp;L$4,IF(COUNTIF($F$5:$F22,"="&amp;$F22)&gt;5,"",COUNTIF($D$6:$D22,"=F")),"")</f>
        <v/>
      </c>
      <c r="M22" s="36" t="str">
        <f>IF($F22=M$3&amp;"-"&amp;M$4,IF(COUNTIF($F$5:$F22,"="&amp;$F22)&gt;5,"",$A22),"")</f>
        <v/>
      </c>
      <c r="N22" s="36" t="str">
        <f>IF($F22=N$3&amp;"-"&amp;N$4,IF(COUNTIF($F$5:$F22,"="&amp;$F22)&gt;5,"",COUNTIF($D$6:$D22,"=F")),"")</f>
        <v/>
      </c>
      <c r="O22" s="36" t="str">
        <f>IF($F22=O$3&amp;"-"&amp;O$4,IF(COUNTIF($F$5:$F22,"="&amp;$F22)&gt;5,"",$A22),"")</f>
        <v/>
      </c>
      <c r="P22" s="36" t="str">
        <f>IF($F22=P$3&amp;"-"&amp;P$4,IF(COUNTIF($F$5:$F22,"="&amp;$F22)&gt;5,"",COUNTIF($D$6:$D22,"=F")),"")</f>
        <v/>
      </c>
      <c r="Q22" s="36" t="str">
        <f>IF($F22=Q$3&amp;"-"&amp;Q$4,IF(COUNTIF($F$5:$F22,"="&amp;$F22)&gt;5,"",$A22),"")</f>
        <v/>
      </c>
      <c r="R22" s="36" t="str">
        <f>IF($F22=R$3&amp;"-"&amp;R$4,IF(COUNTIF($F$5:$F22,"="&amp;$F22)&gt;5,"",COUNTIF($D$6:$D22,"=F")),"")</f>
        <v/>
      </c>
      <c r="S22" s="62">
        <f t="shared" si="2"/>
        <v>18</v>
      </c>
      <c r="T22" s="63" t="str">
        <f t="shared" si="3"/>
        <v>0:17:33</v>
      </c>
    </row>
    <row r="23" spans="1:20" x14ac:dyDescent="0.35">
      <c r="A23" s="19">
        <v>19</v>
      </c>
      <c r="B23" s="45" t="s">
        <v>160</v>
      </c>
      <c r="C23" s="14" t="s">
        <v>503</v>
      </c>
      <c r="D23" s="24" t="s">
        <v>12</v>
      </c>
      <c r="E23" s="24" t="s">
        <v>0</v>
      </c>
      <c r="F23" s="23" t="str">
        <f>IF(ISNA(E23),"",E23&amp;"-"&amp;D23)</f>
        <v>C&amp;C-M</v>
      </c>
      <c r="G23" s="36" t="str">
        <f>IF($F23=G$3&amp;"-"&amp;G$4,IF(COUNTIF($F$5:$F23,"="&amp;$F23)&gt;5,"",$A23),"")</f>
        <v/>
      </c>
      <c r="H23" s="36" t="str">
        <f>IF($F23=H$3&amp;"-"&amp;H$4,IF(COUNTIF($F$5:$F23,"="&amp;$F23)&gt;5,"",COUNTIF($D$6:$D23,"=F")),"")</f>
        <v/>
      </c>
      <c r="I23" s="36" t="str">
        <f>IF($F23=I$3&amp;"-"&amp;I$4,IF(COUNTIF($F$5:$F23,"="&amp;$F23)&gt;5,"",$A23),"")</f>
        <v/>
      </c>
      <c r="J23" s="36" t="str">
        <f>IF($F23=J$3&amp;"-"&amp;J$4,IF(COUNTIF($F$5:$F23,"="&amp;$F23)&gt;5,"",COUNTIF($D$6:$D23,"=F")),"")</f>
        <v/>
      </c>
      <c r="K23" s="36" t="str">
        <f>IF($F23=K$3&amp;"-"&amp;K$4,IF(COUNTIF($F$5:$F23,"="&amp;$F23)&gt;5,"",$A23),"")</f>
        <v/>
      </c>
      <c r="L23" s="36" t="str">
        <f>IF($F23=L$3&amp;"-"&amp;L$4,IF(COUNTIF($F$5:$F23,"="&amp;$F23)&gt;5,"",COUNTIF($D$6:$D23,"=F")),"")</f>
        <v/>
      </c>
      <c r="M23" s="36" t="str">
        <f>IF($F23=M$3&amp;"-"&amp;M$4,IF(COUNTIF($F$5:$F23,"="&amp;$F23)&gt;5,"",$A23),"")</f>
        <v/>
      </c>
      <c r="N23" s="36" t="str">
        <f>IF($F23=N$3&amp;"-"&amp;N$4,IF(COUNTIF($F$5:$F23,"="&amp;$F23)&gt;5,"",COUNTIF($D$6:$D23,"=F")),"")</f>
        <v/>
      </c>
      <c r="O23" s="36" t="str">
        <f>IF($F23=O$3&amp;"-"&amp;O$4,IF(COUNTIF($F$5:$F23,"="&amp;$F23)&gt;5,"",$A23),"")</f>
        <v/>
      </c>
      <c r="P23" s="36" t="str">
        <f>IF($F23=P$3&amp;"-"&amp;P$4,IF(COUNTIF($F$5:$F23,"="&amp;$F23)&gt;5,"",COUNTIF($D$6:$D23,"=F")),"")</f>
        <v/>
      </c>
      <c r="Q23" s="36" t="str">
        <f>IF($F23=Q$3&amp;"-"&amp;Q$4,IF(COUNTIF($F$5:$F23,"="&amp;$F23)&gt;5,"",$A23),"")</f>
        <v/>
      </c>
      <c r="R23" s="36" t="str">
        <f>IF($F23=R$3&amp;"-"&amp;R$4,IF(COUNTIF($F$5:$F23,"="&amp;$F23)&gt;5,"",COUNTIF($D$6:$D23,"=F")),"")</f>
        <v/>
      </c>
      <c r="S23" s="62">
        <f t="shared" si="2"/>
        <v>19</v>
      </c>
      <c r="T23" s="63" t="str">
        <f t="shared" si="3"/>
        <v>0:17:35</v>
      </c>
    </row>
    <row r="24" spans="1:20" x14ac:dyDescent="0.35">
      <c r="A24" s="19">
        <v>20</v>
      </c>
      <c r="B24" s="45" t="s">
        <v>161</v>
      </c>
      <c r="C24" s="14" t="s">
        <v>92</v>
      </c>
      <c r="D24" s="24" t="s">
        <v>12</v>
      </c>
      <c r="E24" s="24" t="s">
        <v>3</v>
      </c>
      <c r="F24" s="23" t="str">
        <f>IF(ISNA(E24),"",E24&amp;"-"&amp;D24)</f>
        <v>HRC-M</v>
      </c>
      <c r="G24" s="36" t="str">
        <f>IF($F24=G$3&amp;"-"&amp;G$4,IF(COUNTIF($F$5:$F24,"="&amp;$F24)&gt;5,"",$A24),"")</f>
        <v/>
      </c>
      <c r="H24" s="36" t="str">
        <f>IF($F24=H$3&amp;"-"&amp;H$4,IF(COUNTIF($F$5:$F24,"="&amp;$F24)&gt;5,"",COUNTIF($D$6:$D24,"=F")),"")</f>
        <v/>
      </c>
      <c r="I24" s="36" t="str">
        <f>IF($F24=I$3&amp;"-"&amp;I$4,IF(COUNTIF($F$5:$F24,"="&amp;$F24)&gt;5,"",$A24),"")</f>
        <v/>
      </c>
      <c r="J24" s="36" t="str">
        <f>IF($F24=J$3&amp;"-"&amp;J$4,IF(COUNTIF($F$5:$F24,"="&amp;$F24)&gt;5,"",COUNTIF($D$6:$D24,"=F")),"")</f>
        <v/>
      </c>
      <c r="K24" s="36" t="str">
        <f>IF($F24=K$3&amp;"-"&amp;K$4,IF(COUNTIF($F$5:$F24,"="&amp;$F24)&gt;5,"",$A24),"")</f>
        <v/>
      </c>
      <c r="L24" s="36" t="str">
        <f>IF($F24=L$3&amp;"-"&amp;L$4,IF(COUNTIF($F$5:$F24,"="&amp;$F24)&gt;5,"",COUNTIF($D$6:$D24,"=F")),"")</f>
        <v/>
      </c>
      <c r="M24" s="36">
        <f>IF($F24=M$3&amp;"-"&amp;M$4,IF(COUNTIF($F$5:$F24,"="&amp;$F24)&gt;5,"",$A24),"")</f>
        <v>20</v>
      </c>
      <c r="N24" s="36" t="str">
        <f>IF($F24=N$3&amp;"-"&amp;N$4,IF(COUNTIF($F$5:$F24,"="&amp;$F24)&gt;5,"",COUNTIF($D$6:$D24,"=F")),"")</f>
        <v/>
      </c>
      <c r="O24" s="36" t="str">
        <f>IF($F24=O$3&amp;"-"&amp;O$4,IF(COUNTIF($F$5:$F24,"="&amp;$F24)&gt;5,"",$A24),"")</f>
        <v/>
      </c>
      <c r="P24" s="36" t="str">
        <f>IF($F24=P$3&amp;"-"&amp;P$4,IF(COUNTIF($F$5:$F24,"="&amp;$F24)&gt;5,"",COUNTIF($D$6:$D24,"=F")),"")</f>
        <v/>
      </c>
      <c r="Q24" s="36" t="str">
        <f>IF($F24=Q$3&amp;"-"&amp;Q$4,IF(COUNTIF($F$5:$F24,"="&amp;$F24)&gt;5,"",$A24),"")</f>
        <v/>
      </c>
      <c r="R24" s="36" t="str">
        <f>IF($F24=R$3&amp;"-"&amp;R$4,IF(COUNTIF($F$5:$F24,"="&amp;$F24)&gt;5,"",COUNTIF($D$6:$D24,"=F")),"")</f>
        <v/>
      </c>
      <c r="S24" s="62">
        <f t="shared" si="2"/>
        <v>20</v>
      </c>
      <c r="T24" s="63" t="str">
        <f t="shared" si="3"/>
        <v>0:17:37</v>
      </c>
    </row>
    <row r="25" spans="1:20" x14ac:dyDescent="0.35">
      <c r="A25" s="22">
        <v>21</v>
      </c>
      <c r="B25" s="45" t="s">
        <v>629</v>
      </c>
      <c r="C25" s="14" t="s">
        <v>529</v>
      </c>
      <c r="D25" s="24" t="s">
        <v>12</v>
      </c>
      <c r="E25" s="24" t="s">
        <v>1</v>
      </c>
      <c r="F25" s="23" t="str">
        <f>IF(ISNA(E25),"",E25&amp;"-"&amp;D25)</f>
        <v>CTC-M</v>
      </c>
      <c r="G25" s="36" t="str">
        <f>IF($F25=G$3&amp;"-"&amp;G$4,IF(COUNTIF($F$5:$F25,"="&amp;$F25)&gt;5,"",$A25),"")</f>
        <v/>
      </c>
      <c r="H25" s="36" t="str">
        <f>IF($F25=H$3&amp;"-"&amp;H$4,IF(COUNTIF($F$5:$F25,"="&amp;$F25)&gt;5,"",COUNTIF($D$6:$D25,"=F")),"")</f>
        <v/>
      </c>
      <c r="I25" s="36">
        <f>IF($F25=I$3&amp;"-"&amp;I$4,IF(COUNTIF($F$5:$F25,"="&amp;$F25)&gt;5,"",$A25),"")</f>
        <v>21</v>
      </c>
      <c r="J25" s="36" t="str">
        <f>IF($F25=J$3&amp;"-"&amp;J$4,IF(COUNTIF($F$5:$F25,"="&amp;$F25)&gt;5,"",COUNTIF($D$6:$D25,"=F")),"")</f>
        <v/>
      </c>
      <c r="K25" s="36" t="str">
        <f>IF($F25=K$3&amp;"-"&amp;K$4,IF(COUNTIF($F$5:$F25,"="&amp;$F25)&gt;5,"",$A25),"")</f>
        <v/>
      </c>
      <c r="L25" s="36" t="str">
        <f>IF($F25=L$3&amp;"-"&amp;L$4,IF(COUNTIF($F$5:$F25,"="&amp;$F25)&gt;5,"",COUNTIF($D$6:$D25,"=F")),"")</f>
        <v/>
      </c>
      <c r="M25" s="36" t="str">
        <f>IF($F25=M$3&amp;"-"&amp;M$4,IF(COUNTIF($F$5:$F25,"="&amp;$F25)&gt;5,"",$A25),"")</f>
        <v/>
      </c>
      <c r="N25" s="36" t="str">
        <f>IF($F25=N$3&amp;"-"&amp;N$4,IF(COUNTIF($F$5:$F25,"="&amp;$F25)&gt;5,"",COUNTIF($D$6:$D25,"=F")),"")</f>
        <v/>
      </c>
      <c r="O25" s="36" t="str">
        <f>IF($F25=O$3&amp;"-"&amp;O$4,IF(COUNTIF($F$5:$F25,"="&amp;$F25)&gt;5,"",$A25),"")</f>
        <v/>
      </c>
      <c r="P25" s="36" t="str">
        <f>IF($F25=P$3&amp;"-"&amp;P$4,IF(COUNTIF($F$5:$F25,"="&amp;$F25)&gt;5,"",COUNTIF($D$6:$D25,"=F")),"")</f>
        <v/>
      </c>
      <c r="Q25" s="36" t="str">
        <f>IF($F25=Q$3&amp;"-"&amp;Q$4,IF(COUNTIF($F$5:$F25,"="&amp;$F25)&gt;5,"",$A25),"")</f>
        <v/>
      </c>
      <c r="R25" s="36" t="str">
        <f>IF($F25=R$3&amp;"-"&amp;R$4,IF(COUNTIF($F$5:$F25,"="&amp;$F25)&gt;5,"",COUNTIF($D$6:$D25,"=F")),"")</f>
        <v/>
      </c>
      <c r="S25" s="62">
        <f t="shared" si="2"/>
        <v>21</v>
      </c>
      <c r="T25" s="63" t="str">
        <f t="shared" si="3"/>
        <v>0:17:39</v>
      </c>
    </row>
    <row r="26" spans="1:20" x14ac:dyDescent="0.35">
      <c r="A26" s="13">
        <v>22</v>
      </c>
      <c r="B26" s="45" t="s">
        <v>630</v>
      </c>
      <c r="C26" s="14" t="s">
        <v>166</v>
      </c>
      <c r="D26" s="24" t="s">
        <v>12</v>
      </c>
      <c r="E26" s="24" t="s">
        <v>2</v>
      </c>
      <c r="F26" s="23" t="str">
        <f>IF(ISNA(E26),"",E26&amp;"-"&amp;D26)</f>
        <v>Ely-M</v>
      </c>
      <c r="G26" s="36" t="str">
        <f>IF($F26=G$3&amp;"-"&amp;G$4,IF(COUNTIF($F$5:$F26,"="&amp;$F26)&gt;5,"",$A26),"")</f>
        <v/>
      </c>
      <c r="H26" s="36" t="str">
        <f>IF($F26=H$3&amp;"-"&amp;H$4,IF(COUNTIF($F$5:$F26,"="&amp;$F26)&gt;5,"",COUNTIF($D$6:$D26,"=F")),"")</f>
        <v/>
      </c>
      <c r="I26" s="36" t="str">
        <f>IF($F26=I$3&amp;"-"&amp;I$4,IF(COUNTIF($F$5:$F26,"="&amp;$F26)&gt;5,"",$A26),"")</f>
        <v/>
      </c>
      <c r="J26" s="36" t="str">
        <f>IF($F26=J$3&amp;"-"&amp;J$4,IF(COUNTIF($F$5:$F26,"="&amp;$F26)&gt;5,"",COUNTIF($D$6:$D26,"=F")),"")</f>
        <v/>
      </c>
      <c r="K26" s="36">
        <f>IF($F26=K$3&amp;"-"&amp;K$4,IF(COUNTIF($F$5:$F26,"="&amp;$F26)&gt;5,"",$A26),"")</f>
        <v>22</v>
      </c>
      <c r="L26" s="36" t="str">
        <f>IF($F26=L$3&amp;"-"&amp;L$4,IF(COUNTIF($F$5:$F26,"="&amp;$F26)&gt;5,"",COUNTIF($D$6:$D26,"=F")),"")</f>
        <v/>
      </c>
      <c r="M26" s="36" t="str">
        <f>IF($F26=M$3&amp;"-"&amp;M$4,IF(COUNTIF($F$5:$F26,"="&amp;$F26)&gt;5,"",$A26),"")</f>
        <v/>
      </c>
      <c r="N26" s="36" t="str">
        <f>IF($F26=N$3&amp;"-"&amp;N$4,IF(COUNTIF($F$5:$F26,"="&amp;$F26)&gt;5,"",COUNTIF($D$6:$D26,"=F")),"")</f>
        <v/>
      </c>
      <c r="O26" s="36" t="str">
        <f>IF($F26=O$3&amp;"-"&amp;O$4,IF(COUNTIF($F$5:$F26,"="&amp;$F26)&gt;5,"",$A26),"")</f>
        <v/>
      </c>
      <c r="P26" s="36" t="str">
        <f>IF($F26=P$3&amp;"-"&amp;P$4,IF(COUNTIF($F$5:$F26,"="&amp;$F26)&gt;5,"",COUNTIF($D$6:$D26,"=F")),"")</f>
        <v/>
      </c>
      <c r="Q26" s="36" t="str">
        <f>IF($F26=Q$3&amp;"-"&amp;Q$4,IF(COUNTIF($F$5:$F26,"="&amp;$F26)&gt;5,"",$A26),"")</f>
        <v/>
      </c>
      <c r="R26" s="36" t="str">
        <f>IF($F26=R$3&amp;"-"&amp;R$4,IF(COUNTIF($F$5:$F26,"="&amp;$F26)&gt;5,"",COUNTIF($D$6:$D26,"=F")),"")</f>
        <v/>
      </c>
      <c r="S26" s="62">
        <f t="shared" si="2"/>
        <v>22</v>
      </c>
      <c r="T26" s="63" t="str">
        <f t="shared" si="3"/>
        <v>0:17:47</v>
      </c>
    </row>
    <row r="27" spans="1:20" x14ac:dyDescent="0.35">
      <c r="A27" s="19">
        <v>23</v>
      </c>
      <c r="B27" s="45" t="s">
        <v>285</v>
      </c>
      <c r="C27" s="14" t="s">
        <v>75</v>
      </c>
      <c r="D27" s="24" t="s">
        <v>12</v>
      </c>
      <c r="E27" s="24" t="s">
        <v>2</v>
      </c>
      <c r="F27" s="23" t="str">
        <f>IF(ISNA(E27),"",E27&amp;"-"&amp;D27)</f>
        <v>Ely-M</v>
      </c>
      <c r="G27" s="36" t="str">
        <f>IF($F27=G$3&amp;"-"&amp;G$4,IF(COUNTIF($F$5:$F27,"="&amp;$F27)&gt;5,"",$A27),"")</f>
        <v/>
      </c>
      <c r="H27" s="36" t="str">
        <f>IF($F27=H$3&amp;"-"&amp;H$4,IF(COUNTIF($F$5:$F27,"="&amp;$F27)&gt;5,"",COUNTIF($D$6:$D27,"=F")),"")</f>
        <v/>
      </c>
      <c r="I27" s="36" t="str">
        <f>IF($F27=I$3&amp;"-"&amp;I$4,IF(COUNTIF($F$5:$F27,"="&amp;$F27)&gt;5,"",$A27),"")</f>
        <v/>
      </c>
      <c r="J27" s="36" t="str">
        <f>IF($F27=J$3&amp;"-"&amp;J$4,IF(COUNTIF($F$5:$F27,"="&amp;$F27)&gt;5,"",COUNTIF($D$6:$D27,"=F")),"")</f>
        <v/>
      </c>
      <c r="K27" s="36">
        <f>IF($F27=K$3&amp;"-"&amp;K$4,IF(COUNTIF($F$5:$F27,"="&amp;$F27)&gt;5,"",$A27),"")</f>
        <v>23</v>
      </c>
      <c r="L27" s="36" t="str">
        <f>IF($F27=L$3&amp;"-"&amp;L$4,IF(COUNTIF($F$5:$F27,"="&amp;$F27)&gt;5,"",COUNTIF($D$6:$D27,"=F")),"")</f>
        <v/>
      </c>
      <c r="M27" s="36" t="str">
        <f>IF($F27=M$3&amp;"-"&amp;M$4,IF(COUNTIF($F$5:$F27,"="&amp;$F27)&gt;5,"",$A27),"")</f>
        <v/>
      </c>
      <c r="N27" s="36" t="str">
        <f>IF($F27=N$3&amp;"-"&amp;N$4,IF(COUNTIF($F$5:$F27,"="&amp;$F27)&gt;5,"",COUNTIF($D$6:$D27,"=F")),"")</f>
        <v/>
      </c>
      <c r="O27" s="36" t="str">
        <f>IF($F27=O$3&amp;"-"&amp;O$4,IF(COUNTIF($F$5:$F27,"="&amp;$F27)&gt;5,"",$A27),"")</f>
        <v/>
      </c>
      <c r="P27" s="36" t="str">
        <f>IF($F27=P$3&amp;"-"&amp;P$4,IF(COUNTIF($F$5:$F27,"="&amp;$F27)&gt;5,"",COUNTIF($D$6:$D27,"=F")),"")</f>
        <v/>
      </c>
      <c r="Q27" s="36" t="str">
        <f>IF($F27=Q$3&amp;"-"&amp;Q$4,IF(COUNTIF($F$5:$F27,"="&amp;$F27)&gt;5,"",$A27),"")</f>
        <v/>
      </c>
      <c r="R27" s="36" t="str">
        <f>IF($F27=R$3&amp;"-"&amp;R$4,IF(COUNTIF($F$5:$F27,"="&amp;$F27)&gt;5,"",COUNTIF($D$6:$D27,"=F")),"")</f>
        <v/>
      </c>
      <c r="S27" s="62">
        <f t="shared" si="2"/>
        <v>23</v>
      </c>
      <c r="T27" s="63" t="str">
        <f t="shared" si="3"/>
        <v>0:17:52</v>
      </c>
    </row>
    <row r="28" spans="1:20" x14ac:dyDescent="0.35">
      <c r="A28" s="16">
        <v>24</v>
      </c>
      <c r="B28" s="45" t="s">
        <v>286</v>
      </c>
      <c r="C28" s="14" t="s">
        <v>505</v>
      </c>
      <c r="D28" s="24" t="s">
        <v>12</v>
      </c>
      <c r="E28" s="24" t="s">
        <v>0</v>
      </c>
      <c r="F28" s="23" t="str">
        <f>IF(ISNA(E28),"",E28&amp;"-"&amp;D28)</f>
        <v>C&amp;C-M</v>
      </c>
      <c r="G28" s="36" t="str">
        <f>IF($F28=G$3&amp;"-"&amp;G$4,IF(COUNTIF($F$5:$F28,"="&amp;$F28)&gt;5,"",$A28),"")</f>
        <v/>
      </c>
      <c r="H28" s="36" t="str">
        <f>IF($F28=H$3&amp;"-"&amp;H$4,IF(COUNTIF($F$5:$F28,"="&amp;$F28)&gt;5,"",COUNTIF($D$6:$D28,"=F")),"")</f>
        <v/>
      </c>
      <c r="I28" s="36" t="str">
        <f>IF($F28=I$3&amp;"-"&amp;I$4,IF(COUNTIF($F$5:$F28,"="&amp;$F28)&gt;5,"",$A28),"")</f>
        <v/>
      </c>
      <c r="J28" s="36" t="str">
        <f>IF($F28=J$3&amp;"-"&amp;J$4,IF(COUNTIF($F$5:$F28,"="&amp;$F28)&gt;5,"",COUNTIF($D$6:$D28,"=F")),"")</f>
        <v/>
      </c>
      <c r="K28" s="36" t="str">
        <f>IF($F28=K$3&amp;"-"&amp;K$4,IF(COUNTIF($F$5:$F28,"="&amp;$F28)&gt;5,"",$A28),"")</f>
        <v/>
      </c>
      <c r="L28" s="36" t="str">
        <f>IF($F28=L$3&amp;"-"&amp;L$4,IF(COUNTIF($F$5:$F28,"="&amp;$F28)&gt;5,"",COUNTIF($D$6:$D28,"=F")),"")</f>
        <v/>
      </c>
      <c r="M28" s="36" t="str">
        <f>IF($F28=M$3&amp;"-"&amp;M$4,IF(COUNTIF($F$5:$F28,"="&amp;$F28)&gt;5,"",$A28),"")</f>
        <v/>
      </c>
      <c r="N28" s="36" t="str">
        <f>IF($F28=N$3&amp;"-"&amp;N$4,IF(COUNTIF($F$5:$F28,"="&amp;$F28)&gt;5,"",COUNTIF($D$6:$D28,"=F")),"")</f>
        <v/>
      </c>
      <c r="O28" s="36" t="str">
        <f>IF($F28=O$3&amp;"-"&amp;O$4,IF(COUNTIF($F$5:$F28,"="&amp;$F28)&gt;5,"",$A28),"")</f>
        <v/>
      </c>
      <c r="P28" s="36" t="str">
        <f>IF($F28=P$3&amp;"-"&amp;P$4,IF(COUNTIF($F$5:$F28,"="&amp;$F28)&gt;5,"",COUNTIF($D$6:$D28,"=F")),"")</f>
        <v/>
      </c>
      <c r="Q28" s="36" t="str">
        <f>IF($F28=Q$3&amp;"-"&amp;Q$4,IF(COUNTIF($F$5:$F28,"="&amp;$F28)&gt;5,"",$A28),"")</f>
        <v/>
      </c>
      <c r="R28" s="36" t="str">
        <f>IF($F28=R$3&amp;"-"&amp;R$4,IF(COUNTIF($F$5:$F28,"="&amp;$F28)&gt;5,"",COUNTIF($D$6:$D28,"=F")),"")</f>
        <v/>
      </c>
      <c r="S28" s="62">
        <f t="shared" si="2"/>
        <v>24</v>
      </c>
      <c r="T28" s="63" t="str">
        <f t="shared" si="3"/>
        <v>0:17:53</v>
      </c>
    </row>
    <row r="29" spans="1:20" x14ac:dyDescent="0.35">
      <c r="A29" s="22">
        <v>25</v>
      </c>
      <c r="B29" s="45" t="s">
        <v>631</v>
      </c>
      <c r="C29" s="14" t="s">
        <v>155</v>
      </c>
      <c r="D29" s="24" t="s">
        <v>12</v>
      </c>
      <c r="E29" s="24" t="s">
        <v>4</v>
      </c>
      <c r="F29" s="23" t="str">
        <f>IF(ISNA(E29),"",E29&amp;"-"&amp;D29)</f>
        <v>NJ-M</v>
      </c>
      <c r="G29" s="36" t="str">
        <f>IF($F29=G$3&amp;"-"&amp;G$4,IF(COUNTIF($F$5:$F29,"="&amp;$F29)&gt;5,"",$A29),"")</f>
        <v/>
      </c>
      <c r="H29" s="36" t="str">
        <f>IF($F29=H$3&amp;"-"&amp;H$4,IF(COUNTIF($F$5:$F29,"="&amp;$F29)&gt;5,"",COUNTIF($D$6:$D29,"=F")),"")</f>
        <v/>
      </c>
      <c r="I29" s="36" t="str">
        <f>IF($F29=I$3&amp;"-"&amp;I$4,IF(COUNTIF($F$5:$F29,"="&amp;$F29)&gt;5,"",$A29),"")</f>
        <v/>
      </c>
      <c r="J29" s="36" t="str">
        <f>IF($F29=J$3&amp;"-"&amp;J$4,IF(COUNTIF($F$5:$F29,"="&amp;$F29)&gt;5,"",COUNTIF($D$6:$D29,"=F")),"")</f>
        <v/>
      </c>
      <c r="K29" s="36" t="str">
        <f>IF($F29=K$3&amp;"-"&amp;K$4,IF(COUNTIF($F$5:$F29,"="&amp;$F29)&gt;5,"",$A29),"")</f>
        <v/>
      </c>
      <c r="L29" s="36" t="str">
        <f>IF($F29=L$3&amp;"-"&amp;L$4,IF(COUNTIF($F$5:$F29,"="&amp;$F29)&gt;5,"",COUNTIF($D$6:$D29,"=F")),"")</f>
        <v/>
      </c>
      <c r="M29" s="36" t="str">
        <f>IF($F29=M$3&amp;"-"&amp;M$4,IF(COUNTIF($F$5:$F29,"="&amp;$F29)&gt;5,"",$A29),"")</f>
        <v/>
      </c>
      <c r="N29" s="36" t="str">
        <f>IF($F29=N$3&amp;"-"&amp;N$4,IF(COUNTIF($F$5:$F29,"="&amp;$F29)&gt;5,"",COUNTIF($D$6:$D29,"=F")),"")</f>
        <v/>
      </c>
      <c r="O29" s="36">
        <f>IF($F29=O$3&amp;"-"&amp;O$4,IF(COUNTIF($F$5:$F29,"="&amp;$F29)&gt;5,"",$A29),"")</f>
        <v>25</v>
      </c>
      <c r="P29" s="36" t="str">
        <f>IF($F29=P$3&amp;"-"&amp;P$4,IF(COUNTIF($F$5:$F29,"="&amp;$F29)&gt;5,"",COUNTIF($D$6:$D29,"=F")),"")</f>
        <v/>
      </c>
      <c r="Q29" s="36" t="str">
        <f>IF($F29=Q$3&amp;"-"&amp;Q$4,IF(COUNTIF($F$5:$F29,"="&amp;$F29)&gt;5,"",$A29),"")</f>
        <v/>
      </c>
      <c r="R29" s="36" t="str">
        <f>IF($F29=R$3&amp;"-"&amp;R$4,IF(COUNTIF($F$5:$F29,"="&amp;$F29)&gt;5,"",COUNTIF($D$6:$D29,"=F")),"")</f>
        <v/>
      </c>
      <c r="S29" s="62">
        <f t="shared" si="2"/>
        <v>25</v>
      </c>
      <c r="T29" s="63" t="str">
        <f t="shared" si="3"/>
        <v>0:17:54</v>
      </c>
    </row>
    <row r="30" spans="1:20" x14ac:dyDescent="0.35">
      <c r="A30" s="22">
        <v>26</v>
      </c>
      <c r="B30" s="45" t="s">
        <v>287</v>
      </c>
      <c r="C30" s="14" t="s">
        <v>128</v>
      </c>
      <c r="D30" s="24" t="s">
        <v>12</v>
      </c>
      <c r="E30" s="24" t="s">
        <v>3</v>
      </c>
      <c r="F30" s="23" t="str">
        <f>IF(ISNA(E30),"",E30&amp;"-"&amp;D30)</f>
        <v>HRC-M</v>
      </c>
      <c r="G30" s="36" t="str">
        <f>IF($F30=G$3&amp;"-"&amp;G$4,IF(COUNTIF($F$5:$F30,"="&amp;$F30)&gt;5,"",$A30),"")</f>
        <v/>
      </c>
      <c r="H30" s="36" t="str">
        <f>IF($F30=H$3&amp;"-"&amp;H$4,IF(COUNTIF($F$5:$F30,"="&amp;$F30)&gt;5,"",COUNTIF($D$6:$D30,"=F")),"")</f>
        <v/>
      </c>
      <c r="I30" s="36" t="str">
        <f>IF($F30=I$3&amp;"-"&amp;I$4,IF(COUNTIF($F$5:$F30,"="&amp;$F30)&gt;5,"",$A30),"")</f>
        <v/>
      </c>
      <c r="J30" s="36" t="str">
        <f>IF($F30=J$3&amp;"-"&amp;J$4,IF(COUNTIF($F$5:$F30,"="&amp;$F30)&gt;5,"",COUNTIF($D$6:$D30,"=F")),"")</f>
        <v/>
      </c>
      <c r="K30" s="36" t="str">
        <f>IF($F30=K$3&amp;"-"&amp;K$4,IF(COUNTIF($F$5:$F30,"="&amp;$F30)&gt;5,"",$A30),"")</f>
        <v/>
      </c>
      <c r="L30" s="36" t="str">
        <f>IF($F30=L$3&amp;"-"&amp;L$4,IF(COUNTIF($F$5:$F30,"="&amp;$F30)&gt;5,"",COUNTIF($D$6:$D30,"=F")),"")</f>
        <v/>
      </c>
      <c r="M30" s="36">
        <f>IF($F30=M$3&amp;"-"&amp;M$4,IF(COUNTIF($F$5:$F30,"="&amp;$F30)&gt;5,"",$A30),"")</f>
        <v>26</v>
      </c>
      <c r="N30" s="36" t="str">
        <f>IF($F30=N$3&amp;"-"&amp;N$4,IF(COUNTIF($F$5:$F30,"="&amp;$F30)&gt;5,"",COUNTIF($D$6:$D30,"=F")),"")</f>
        <v/>
      </c>
      <c r="O30" s="36" t="str">
        <f>IF($F30=O$3&amp;"-"&amp;O$4,IF(COUNTIF($F$5:$F30,"="&amp;$F30)&gt;5,"",$A30),"")</f>
        <v/>
      </c>
      <c r="P30" s="36" t="str">
        <f>IF($F30=P$3&amp;"-"&amp;P$4,IF(COUNTIF($F$5:$F30,"="&amp;$F30)&gt;5,"",COUNTIF($D$6:$D30,"=F")),"")</f>
        <v/>
      </c>
      <c r="Q30" s="36" t="str">
        <f>IF($F30=Q$3&amp;"-"&amp;Q$4,IF(COUNTIF($F$5:$F30,"="&amp;$F30)&gt;5,"",$A30),"")</f>
        <v/>
      </c>
      <c r="R30" s="36" t="str">
        <f>IF($F30=R$3&amp;"-"&amp;R$4,IF(COUNTIF($F$5:$F30,"="&amp;$F30)&gt;5,"",COUNTIF($D$6:$D30,"=F")),"")</f>
        <v/>
      </c>
      <c r="S30" s="62">
        <f t="shared" si="2"/>
        <v>26</v>
      </c>
      <c r="T30" s="63" t="str">
        <f t="shared" si="3"/>
        <v>0:17:57</v>
      </c>
    </row>
    <row r="31" spans="1:20" x14ac:dyDescent="0.35">
      <c r="A31" s="17">
        <v>27</v>
      </c>
      <c r="B31" s="45" t="s">
        <v>632</v>
      </c>
      <c r="C31" s="14" t="s">
        <v>504</v>
      </c>
      <c r="D31" s="24" t="s">
        <v>12</v>
      </c>
      <c r="E31" s="24" t="s">
        <v>0</v>
      </c>
      <c r="F31" s="23" t="str">
        <f>IF(ISNA(E31),"",E31&amp;"-"&amp;D31)</f>
        <v>C&amp;C-M</v>
      </c>
      <c r="G31" s="36" t="str">
        <f>IF($F31=G$3&amp;"-"&amp;G$4,IF(COUNTIF($F$5:$F31,"="&amp;$F31)&gt;5,"",$A31),"")</f>
        <v/>
      </c>
      <c r="H31" s="36" t="str">
        <f>IF($F31=H$3&amp;"-"&amp;H$4,IF(COUNTIF($F$5:$F31,"="&amp;$F31)&gt;5,"",COUNTIF($D$6:$D31,"=F")),"")</f>
        <v/>
      </c>
      <c r="I31" s="36" t="str">
        <f>IF($F31=I$3&amp;"-"&amp;I$4,IF(COUNTIF($F$5:$F31,"="&amp;$F31)&gt;5,"",$A31),"")</f>
        <v/>
      </c>
      <c r="J31" s="36" t="str">
        <f>IF($F31=J$3&amp;"-"&amp;J$4,IF(COUNTIF($F$5:$F31,"="&amp;$F31)&gt;5,"",COUNTIF($D$6:$D31,"=F")),"")</f>
        <v/>
      </c>
      <c r="K31" s="36" t="str">
        <f>IF($F31=K$3&amp;"-"&amp;K$4,IF(COUNTIF($F$5:$F31,"="&amp;$F31)&gt;5,"",$A31),"")</f>
        <v/>
      </c>
      <c r="L31" s="36" t="str">
        <f>IF($F31=L$3&amp;"-"&amp;L$4,IF(COUNTIF($F$5:$F31,"="&amp;$F31)&gt;5,"",COUNTIF($D$6:$D31,"=F")),"")</f>
        <v/>
      </c>
      <c r="M31" s="36" t="str">
        <f>IF($F31=M$3&amp;"-"&amp;M$4,IF(COUNTIF($F$5:$F31,"="&amp;$F31)&gt;5,"",$A31),"")</f>
        <v/>
      </c>
      <c r="N31" s="36" t="str">
        <f>IF($F31=N$3&amp;"-"&amp;N$4,IF(COUNTIF($F$5:$F31,"="&amp;$F31)&gt;5,"",COUNTIF($D$6:$D31,"=F")),"")</f>
        <v/>
      </c>
      <c r="O31" s="36" t="str">
        <f>IF($F31=O$3&amp;"-"&amp;O$4,IF(COUNTIF($F$5:$F31,"="&amp;$F31)&gt;5,"",$A31),"")</f>
        <v/>
      </c>
      <c r="P31" s="36" t="str">
        <f>IF($F31=P$3&amp;"-"&amp;P$4,IF(COUNTIF($F$5:$F31,"="&amp;$F31)&gt;5,"",COUNTIF($D$6:$D31,"=F")),"")</f>
        <v/>
      </c>
      <c r="Q31" s="36" t="str">
        <f>IF($F31=Q$3&amp;"-"&amp;Q$4,IF(COUNTIF($F$5:$F31,"="&amp;$F31)&gt;5,"",$A31),"")</f>
        <v/>
      </c>
      <c r="R31" s="36" t="str">
        <f>IF($F31=R$3&amp;"-"&amp;R$4,IF(COUNTIF($F$5:$F31,"="&amp;$F31)&gt;5,"",COUNTIF($D$6:$D31,"=F")),"")</f>
        <v/>
      </c>
      <c r="S31" s="62">
        <f t="shared" si="2"/>
        <v>27</v>
      </c>
      <c r="T31" s="63" t="str">
        <f t="shared" si="3"/>
        <v>0:18:01</v>
      </c>
    </row>
    <row r="32" spans="1:20" x14ac:dyDescent="0.35">
      <c r="A32" s="18">
        <v>28</v>
      </c>
      <c r="B32" s="45" t="s">
        <v>633</v>
      </c>
      <c r="C32" s="14" t="s">
        <v>446</v>
      </c>
      <c r="D32" s="24" t="s">
        <v>12</v>
      </c>
      <c r="E32" s="24" t="s">
        <v>2</v>
      </c>
      <c r="F32" s="23" t="str">
        <f>IF(ISNA(E32),"",E32&amp;"-"&amp;D32)</f>
        <v>Ely-M</v>
      </c>
      <c r="G32" s="36" t="str">
        <f>IF($F32=G$3&amp;"-"&amp;G$4,IF(COUNTIF($F$5:$F32,"="&amp;$F32)&gt;5,"",$A32),"")</f>
        <v/>
      </c>
      <c r="H32" s="36" t="str">
        <f>IF($F32=H$3&amp;"-"&amp;H$4,IF(COUNTIF($F$5:$F32,"="&amp;$F32)&gt;5,"",COUNTIF($D$6:$D32,"=F")),"")</f>
        <v/>
      </c>
      <c r="I32" s="36" t="str">
        <f>IF($F32=I$3&amp;"-"&amp;I$4,IF(COUNTIF($F$5:$F32,"="&amp;$F32)&gt;5,"",$A32),"")</f>
        <v/>
      </c>
      <c r="J32" s="36" t="str">
        <f>IF($F32=J$3&amp;"-"&amp;J$4,IF(COUNTIF($F$5:$F32,"="&amp;$F32)&gt;5,"",COUNTIF($D$6:$D32,"=F")),"")</f>
        <v/>
      </c>
      <c r="K32" s="36" t="str">
        <f>IF($F32=K$3&amp;"-"&amp;K$4,IF(COUNTIF($F$5:$F32,"="&amp;$F32)&gt;5,"",$A32),"")</f>
        <v/>
      </c>
      <c r="L32" s="36" t="str">
        <f>IF($F32=L$3&amp;"-"&amp;L$4,IF(COUNTIF($F$5:$F32,"="&amp;$F32)&gt;5,"",COUNTIF($D$6:$D32,"=F")),"")</f>
        <v/>
      </c>
      <c r="M32" s="36" t="str">
        <f>IF($F32=M$3&amp;"-"&amp;M$4,IF(COUNTIF($F$5:$F32,"="&amp;$F32)&gt;5,"",$A32),"")</f>
        <v/>
      </c>
      <c r="N32" s="36" t="str">
        <f>IF($F32=N$3&amp;"-"&amp;N$4,IF(COUNTIF($F$5:$F32,"="&amp;$F32)&gt;5,"",COUNTIF($D$6:$D32,"=F")),"")</f>
        <v/>
      </c>
      <c r="O32" s="36" t="str">
        <f>IF($F32=O$3&amp;"-"&amp;O$4,IF(COUNTIF($F$5:$F32,"="&amp;$F32)&gt;5,"",$A32),"")</f>
        <v/>
      </c>
      <c r="P32" s="36" t="str">
        <f>IF($F32=P$3&amp;"-"&amp;P$4,IF(COUNTIF($F$5:$F32,"="&amp;$F32)&gt;5,"",COUNTIF($D$6:$D32,"=F")),"")</f>
        <v/>
      </c>
      <c r="Q32" s="36" t="str">
        <f>IF($F32=Q$3&amp;"-"&amp;Q$4,IF(COUNTIF($F$5:$F32,"="&amp;$F32)&gt;5,"",$A32),"")</f>
        <v/>
      </c>
      <c r="R32" s="36" t="str">
        <f>IF($F32=R$3&amp;"-"&amp;R$4,IF(COUNTIF($F$5:$F32,"="&amp;$F32)&gt;5,"",COUNTIF($D$6:$D32,"=F")),"")</f>
        <v/>
      </c>
      <c r="S32" s="62">
        <f t="shared" si="2"/>
        <v>28</v>
      </c>
      <c r="T32" s="63" t="str">
        <f t="shared" si="3"/>
        <v>0:18:03</v>
      </c>
    </row>
    <row r="33" spans="1:20" x14ac:dyDescent="0.35">
      <c r="A33" s="19">
        <v>29</v>
      </c>
      <c r="B33" s="45" t="s">
        <v>634</v>
      </c>
      <c r="C33" s="14" t="s">
        <v>157</v>
      </c>
      <c r="D33" s="24" t="s">
        <v>12</v>
      </c>
      <c r="E33" s="24" t="s">
        <v>1</v>
      </c>
      <c r="F33" s="23" t="str">
        <f>IF(ISNA(E33),"",E33&amp;"-"&amp;D33)</f>
        <v>CTC-M</v>
      </c>
      <c r="G33" s="36" t="str">
        <f>IF($F33=G$3&amp;"-"&amp;G$4,IF(COUNTIF($F$5:$F33,"="&amp;$F33)&gt;5,"",$A33),"")</f>
        <v/>
      </c>
      <c r="H33" s="36" t="str">
        <f>IF($F33=H$3&amp;"-"&amp;H$4,IF(COUNTIF($F$5:$F33,"="&amp;$F33)&gt;5,"",COUNTIF($D$6:$D33,"=F")),"")</f>
        <v/>
      </c>
      <c r="I33" s="36">
        <f>IF($F33=I$3&amp;"-"&amp;I$4,IF(COUNTIF($F$5:$F33,"="&amp;$F33)&gt;5,"",$A33),"")</f>
        <v>29</v>
      </c>
      <c r="J33" s="36" t="str">
        <f>IF($F33=J$3&amp;"-"&amp;J$4,IF(COUNTIF($F$5:$F33,"="&amp;$F33)&gt;5,"",COUNTIF($D$6:$D33,"=F")),"")</f>
        <v/>
      </c>
      <c r="K33" s="36" t="str">
        <f>IF($F33=K$3&amp;"-"&amp;K$4,IF(COUNTIF($F$5:$F33,"="&amp;$F33)&gt;5,"",$A33),"")</f>
        <v/>
      </c>
      <c r="L33" s="36" t="str">
        <f>IF($F33=L$3&amp;"-"&amp;L$4,IF(COUNTIF($F$5:$F33,"="&amp;$F33)&gt;5,"",COUNTIF($D$6:$D33,"=F")),"")</f>
        <v/>
      </c>
      <c r="M33" s="36" t="str">
        <f>IF($F33=M$3&amp;"-"&amp;M$4,IF(COUNTIF($F$5:$F33,"="&amp;$F33)&gt;5,"",$A33),"")</f>
        <v/>
      </c>
      <c r="N33" s="36" t="str">
        <f>IF($F33=N$3&amp;"-"&amp;N$4,IF(COUNTIF($F$5:$F33,"="&amp;$F33)&gt;5,"",COUNTIF($D$6:$D33,"=F")),"")</f>
        <v/>
      </c>
      <c r="O33" s="36" t="str">
        <f>IF($F33=O$3&amp;"-"&amp;O$4,IF(COUNTIF($F$5:$F33,"="&amp;$F33)&gt;5,"",$A33),"")</f>
        <v/>
      </c>
      <c r="P33" s="36" t="str">
        <f>IF($F33=P$3&amp;"-"&amp;P$4,IF(COUNTIF($F$5:$F33,"="&amp;$F33)&gt;5,"",COUNTIF($D$6:$D33,"=F")),"")</f>
        <v/>
      </c>
      <c r="Q33" s="36" t="str">
        <f>IF($F33=Q$3&amp;"-"&amp;Q$4,IF(COUNTIF($F$5:$F33,"="&amp;$F33)&gt;5,"",$A33),"")</f>
        <v/>
      </c>
      <c r="R33" s="36" t="str">
        <f>IF($F33=R$3&amp;"-"&amp;R$4,IF(COUNTIF($F$5:$F33,"="&amp;$F33)&gt;5,"",COUNTIF($D$6:$D33,"=F")),"")</f>
        <v/>
      </c>
      <c r="S33" s="62">
        <f t="shared" si="2"/>
        <v>29</v>
      </c>
      <c r="T33" s="63" t="str">
        <f t="shared" si="3"/>
        <v>0:18:06</v>
      </c>
    </row>
    <row r="34" spans="1:20" x14ac:dyDescent="0.35">
      <c r="A34" s="20">
        <v>30</v>
      </c>
      <c r="B34" s="45" t="s">
        <v>377</v>
      </c>
      <c r="C34" s="14" t="s">
        <v>445</v>
      </c>
      <c r="D34" s="24" t="s">
        <v>12</v>
      </c>
      <c r="E34" s="24" t="s">
        <v>1</v>
      </c>
      <c r="F34" s="23" t="str">
        <f>IF(ISNA(E34),"",E34&amp;"-"&amp;D34)</f>
        <v>CTC-M</v>
      </c>
      <c r="G34" s="36" t="str">
        <f>IF($F34=G$3&amp;"-"&amp;G$4,IF(COUNTIF($F$5:$F34,"="&amp;$F34)&gt;5,"",$A34),"")</f>
        <v/>
      </c>
      <c r="H34" s="36" t="str">
        <f>IF($F34=H$3&amp;"-"&amp;H$4,IF(COUNTIF($F$5:$F34,"="&amp;$F34)&gt;5,"",COUNTIF($D$6:$D34,"=F")),"")</f>
        <v/>
      </c>
      <c r="I34" s="36">
        <f>IF($F34=I$3&amp;"-"&amp;I$4,IF(COUNTIF($F$5:$F34,"="&amp;$F34)&gt;5,"",$A34),"")</f>
        <v>30</v>
      </c>
      <c r="J34" s="36" t="str">
        <f>IF($F34=J$3&amp;"-"&amp;J$4,IF(COUNTIF($F$5:$F34,"="&amp;$F34)&gt;5,"",COUNTIF($D$6:$D34,"=F")),"")</f>
        <v/>
      </c>
      <c r="K34" s="36" t="str">
        <f>IF($F34=K$3&amp;"-"&amp;K$4,IF(COUNTIF($F$5:$F34,"="&amp;$F34)&gt;5,"",$A34),"")</f>
        <v/>
      </c>
      <c r="L34" s="36" t="str">
        <f>IF($F34=L$3&amp;"-"&amp;L$4,IF(COUNTIF($F$5:$F34,"="&amp;$F34)&gt;5,"",COUNTIF($D$6:$D34,"=F")),"")</f>
        <v/>
      </c>
      <c r="M34" s="36" t="str">
        <f>IF($F34=M$3&amp;"-"&amp;M$4,IF(COUNTIF($F$5:$F34,"="&amp;$F34)&gt;5,"",$A34),"")</f>
        <v/>
      </c>
      <c r="N34" s="36" t="str">
        <f>IF($F34=N$3&amp;"-"&amp;N$4,IF(COUNTIF($F$5:$F34,"="&amp;$F34)&gt;5,"",COUNTIF($D$6:$D34,"=F")),"")</f>
        <v/>
      </c>
      <c r="O34" s="36" t="str">
        <f>IF($F34=O$3&amp;"-"&amp;O$4,IF(COUNTIF($F$5:$F34,"="&amp;$F34)&gt;5,"",$A34),"")</f>
        <v/>
      </c>
      <c r="P34" s="36" t="str">
        <f>IF($F34=P$3&amp;"-"&amp;P$4,IF(COUNTIF($F$5:$F34,"="&amp;$F34)&gt;5,"",COUNTIF($D$6:$D34,"=F")),"")</f>
        <v/>
      </c>
      <c r="Q34" s="36" t="str">
        <f>IF($F34=Q$3&amp;"-"&amp;Q$4,IF(COUNTIF($F$5:$F34,"="&amp;$F34)&gt;5,"",$A34),"")</f>
        <v/>
      </c>
      <c r="R34" s="36" t="str">
        <f>IF($F34=R$3&amp;"-"&amp;R$4,IF(COUNTIF($F$5:$F34,"="&amp;$F34)&gt;5,"",COUNTIF($D$6:$D34,"=F")),"")</f>
        <v/>
      </c>
      <c r="S34" s="62">
        <f t="shared" si="2"/>
        <v>30</v>
      </c>
      <c r="T34" s="63" t="str">
        <f t="shared" si="3"/>
        <v>0:18:09</v>
      </c>
    </row>
    <row r="35" spans="1:20" x14ac:dyDescent="0.35">
      <c r="A35" s="15">
        <v>31</v>
      </c>
      <c r="B35" s="45" t="s">
        <v>635</v>
      </c>
      <c r="C35" s="14" t="s">
        <v>117</v>
      </c>
      <c r="D35" s="24" t="s">
        <v>12</v>
      </c>
      <c r="E35" s="24" t="s">
        <v>1</v>
      </c>
      <c r="F35" s="23" t="str">
        <f>IF(ISNA(E35),"",E35&amp;"-"&amp;D35)</f>
        <v>CTC-M</v>
      </c>
      <c r="G35" s="36" t="str">
        <f>IF($F35=G$3&amp;"-"&amp;G$4,IF(COUNTIF($F$5:$F35,"="&amp;$F35)&gt;5,"",$A35),"")</f>
        <v/>
      </c>
      <c r="H35" s="36" t="str">
        <f>IF($F35=H$3&amp;"-"&amp;H$4,IF(COUNTIF($F$5:$F35,"="&amp;$F35)&gt;5,"",COUNTIF($D$6:$D35,"=F")),"")</f>
        <v/>
      </c>
      <c r="I35" s="36">
        <f>IF($F35=I$3&amp;"-"&amp;I$4,IF(COUNTIF($F$5:$F35,"="&amp;$F35)&gt;5,"",$A35),"")</f>
        <v>31</v>
      </c>
      <c r="J35" s="36" t="str">
        <f>IF($F35=J$3&amp;"-"&amp;J$4,IF(COUNTIF($F$5:$F35,"="&amp;$F35)&gt;5,"",COUNTIF($D$6:$D35,"=F")),"")</f>
        <v/>
      </c>
      <c r="K35" s="36" t="str">
        <f>IF($F35=K$3&amp;"-"&amp;K$4,IF(COUNTIF($F$5:$F35,"="&amp;$F35)&gt;5,"",$A35),"")</f>
        <v/>
      </c>
      <c r="L35" s="36" t="str">
        <f>IF($F35=L$3&amp;"-"&amp;L$4,IF(COUNTIF($F$5:$F35,"="&amp;$F35)&gt;5,"",COUNTIF($D$6:$D35,"=F")),"")</f>
        <v/>
      </c>
      <c r="M35" s="36" t="str">
        <f>IF($F35=M$3&amp;"-"&amp;M$4,IF(COUNTIF($F$5:$F35,"="&amp;$F35)&gt;5,"",$A35),"")</f>
        <v/>
      </c>
      <c r="N35" s="36" t="str">
        <f>IF($F35=N$3&amp;"-"&amp;N$4,IF(COUNTIF($F$5:$F35,"="&amp;$F35)&gt;5,"",COUNTIF($D$6:$D35,"=F")),"")</f>
        <v/>
      </c>
      <c r="O35" s="36" t="str">
        <f>IF($F35=O$3&amp;"-"&amp;O$4,IF(COUNTIF($F$5:$F35,"="&amp;$F35)&gt;5,"",$A35),"")</f>
        <v/>
      </c>
      <c r="P35" s="36" t="str">
        <f>IF($F35=P$3&amp;"-"&amp;P$4,IF(COUNTIF($F$5:$F35,"="&amp;$F35)&gt;5,"",COUNTIF($D$6:$D35,"=F")),"")</f>
        <v/>
      </c>
      <c r="Q35" s="36" t="str">
        <f>IF($F35=Q$3&amp;"-"&amp;Q$4,IF(COUNTIF($F$5:$F35,"="&amp;$F35)&gt;5,"",$A35),"")</f>
        <v/>
      </c>
      <c r="R35" s="36" t="str">
        <f>IF($F35=R$3&amp;"-"&amp;R$4,IF(COUNTIF($F$5:$F35,"="&amp;$F35)&gt;5,"",COUNTIF($D$6:$D35,"=F")),"")</f>
        <v/>
      </c>
      <c r="S35" s="62">
        <f t="shared" si="2"/>
        <v>31</v>
      </c>
      <c r="T35" s="63" t="str">
        <f t="shared" si="3"/>
        <v>0:18:10</v>
      </c>
    </row>
    <row r="36" spans="1:20" x14ac:dyDescent="0.35">
      <c r="A36" s="22">
        <v>32</v>
      </c>
      <c r="B36" s="45" t="s">
        <v>414</v>
      </c>
      <c r="C36" s="14" t="s">
        <v>48</v>
      </c>
      <c r="D36" s="24" t="s">
        <v>12</v>
      </c>
      <c r="E36" s="24" t="s">
        <v>0</v>
      </c>
      <c r="F36" s="23" t="str">
        <f>IF(ISNA(E36),"",E36&amp;"-"&amp;D36)</f>
        <v>C&amp;C-M</v>
      </c>
      <c r="G36" s="36" t="str">
        <f>IF($F36=G$3&amp;"-"&amp;G$4,IF(COUNTIF($F$5:$F36,"="&amp;$F36)&gt;5,"",$A36),"")</f>
        <v/>
      </c>
      <c r="H36" s="36" t="str">
        <f>IF($F36=H$3&amp;"-"&amp;H$4,IF(COUNTIF($F$5:$F36,"="&amp;$F36)&gt;5,"",COUNTIF($D$6:$D36,"=F")),"")</f>
        <v/>
      </c>
      <c r="I36" s="36" t="str">
        <f>IF($F36=I$3&amp;"-"&amp;I$4,IF(COUNTIF($F$5:$F36,"="&amp;$F36)&gt;5,"",$A36),"")</f>
        <v/>
      </c>
      <c r="J36" s="36" t="str">
        <f>IF($F36=J$3&amp;"-"&amp;J$4,IF(COUNTIF($F$5:$F36,"="&amp;$F36)&gt;5,"",COUNTIF($D$6:$D36,"=F")),"")</f>
        <v/>
      </c>
      <c r="K36" s="36" t="str">
        <f>IF($F36=K$3&amp;"-"&amp;K$4,IF(COUNTIF($F$5:$F36,"="&amp;$F36)&gt;5,"",$A36),"")</f>
        <v/>
      </c>
      <c r="L36" s="36" t="str">
        <f>IF($F36=L$3&amp;"-"&amp;L$4,IF(COUNTIF($F$5:$F36,"="&amp;$F36)&gt;5,"",COUNTIF($D$6:$D36,"=F")),"")</f>
        <v/>
      </c>
      <c r="M36" s="36" t="str">
        <f>IF($F36=M$3&amp;"-"&amp;M$4,IF(COUNTIF($F$5:$F36,"="&amp;$F36)&gt;5,"",$A36),"")</f>
        <v/>
      </c>
      <c r="N36" s="36" t="str">
        <f>IF($F36=N$3&amp;"-"&amp;N$4,IF(COUNTIF($F$5:$F36,"="&amp;$F36)&gt;5,"",COUNTIF($D$6:$D36,"=F")),"")</f>
        <v/>
      </c>
      <c r="O36" s="36" t="str">
        <f>IF($F36=O$3&amp;"-"&amp;O$4,IF(COUNTIF($F$5:$F36,"="&amp;$F36)&gt;5,"",$A36),"")</f>
        <v/>
      </c>
      <c r="P36" s="36" t="str">
        <f>IF($F36=P$3&amp;"-"&amp;P$4,IF(COUNTIF($F$5:$F36,"="&amp;$F36)&gt;5,"",COUNTIF($D$6:$D36,"=F")),"")</f>
        <v/>
      </c>
      <c r="Q36" s="36" t="str">
        <f>IF($F36=Q$3&amp;"-"&amp;Q$4,IF(COUNTIF($F$5:$F36,"="&amp;$F36)&gt;5,"",$A36),"")</f>
        <v/>
      </c>
      <c r="R36" s="36" t="str">
        <f>IF($F36=R$3&amp;"-"&amp;R$4,IF(COUNTIF($F$5:$F36,"="&amp;$F36)&gt;5,"",COUNTIF($D$6:$D36,"=F")),"")</f>
        <v/>
      </c>
      <c r="S36" s="62">
        <f t="shared" si="2"/>
        <v>32</v>
      </c>
      <c r="T36" s="63" t="str">
        <f t="shared" si="3"/>
        <v>0:18:11</v>
      </c>
    </row>
    <row r="37" spans="1:20" x14ac:dyDescent="0.35">
      <c r="A37" s="18">
        <v>33</v>
      </c>
      <c r="B37" s="45" t="s">
        <v>378</v>
      </c>
      <c r="C37" s="14" t="s">
        <v>119</v>
      </c>
      <c r="D37" s="24" t="s">
        <v>12</v>
      </c>
      <c r="E37" s="24" t="s">
        <v>1</v>
      </c>
      <c r="F37" s="23" t="str">
        <f>IF(ISNA(E37),"",E37&amp;"-"&amp;D37)</f>
        <v>CTC-M</v>
      </c>
      <c r="G37" s="36" t="str">
        <f>IF($F37=G$3&amp;"-"&amp;G$4,IF(COUNTIF($F$5:$F37,"="&amp;$F37)&gt;5,"",$A37),"")</f>
        <v/>
      </c>
      <c r="H37" s="36" t="str">
        <f>IF($F37=H$3&amp;"-"&amp;H$4,IF(COUNTIF($F$5:$F37,"="&amp;$F37)&gt;5,"",COUNTIF($D$6:$D37,"=F")),"")</f>
        <v/>
      </c>
      <c r="I37" s="36" t="str">
        <f>IF($F37=I$3&amp;"-"&amp;I$4,IF(COUNTIF($F$5:$F37,"="&amp;$F37)&gt;5,"",$A37),"")</f>
        <v/>
      </c>
      <c r="J37" s="36" t="str">
        <f>IF($F37=J$3&amp;"-"&amp;J$4,IF(COUNTIF($F$5:$F37,"="&amp;$F37)&gt;5,"",COUNTIF($D$6:$D37,"=F")),"")</f>
        <v/>
      </c>
      <c r="K37" s="36" t="str">
        <f>IF($F37=K$3&amp;"-"&amp;K$4,IF(COUNTIF($F$5:$F37,"="&amp;$F37)&gt;5,"",$A37),"")</f>
        <v/>
      </c>
      <c r="L37" s="36" t="str">
        <f>IF($F37=L$3&amp;"-"&amp;L$4,IF(COUNTIF($F$5:$F37,"="&amp;$F37)&gt;5,"",COUNTIF($D$6:$D37,"=F")),"")</f>
        <v/>
      </c>
      <c r="M37" s="36" t="str">
        <f>IF($F37=M$3&amp;"-"&amp;M$4,IF(COUNTIF($F$5:$F37,"="&amp;$F37)&gt;5,"",$A37),"")</f>
        <v/>
      </c>
      <c r="N37" s="36" t="str">
        <f>IF($F37=N$3&amp;"-"&amp;N$4,IF(COUNTIF($F$5:$F37,"="&amp;$F37)&gt;5,"",COUNTIF($D$6:$D37,"=F")),"")</f>
        <v/>
      </c>
      <c r="O37" s="36" t="str">
        <f>IF($F37=O$3&amp;"-"&amp;O$4,IF(COUNTIF($F$5:$F37,"="&amp;$F37)&gt;5,"",$A37),"")</f>
        <v/>
      </c>
      <c r="P37" s="36" t="str">
        <f>IF($F37=P$3&amp;"-"&amp;P$4,IF(COUNTIF($F$5:$F37,"="&amp;$F37)&gt;5,"",COUNTIF($D$6:$D37,"=F")),"")</f>
        <v/>
      </c>
      <c r="Q37" s="36" t="str">
        <f>IF($F37=Q$3&amp;"-"&amp;Q$4,IF(COUNTIF($F$5:$F37,"="&amp;$F37)&gt;5,"",$A37),"")</f>
        <v/>
      </c>
      <c r="R37" s="36" t="str">
        <f>IF($F37=R$3&amp;"-"&amp;R$4,IF(COUNTIF($F$5:$F37,"="&amp;$F37)&gt;5,"",COUNTIF($D$6:$D37,"=F")),"")</f>
        <v/>
      </c>
      <c r="S37" s="62">
        <f t="shared" si="2"/>
        <v>33</v>
      </c>
      <c r="T37" s="63" t="str">
        <f t="shared" si="3"/>
        <v>0:18:16</v>
      </c>
    </row>
    <row r="38" spans="1:20" x14ac:dyDescent="0.35">
      <c r="A38" s="18">
        <v>34</v>
      </c>
      <c r="B38" s="45" t="s">
        <v>636</v>
      </c>
      <c r="C38" s="14" t="s">
        <v>530</v>
      </c>
      <c r="D38" s="24" t="s">
        <v>12</v>
      </c>
      <c r="E38" s="24" t="s">
        <v>1</v>
      </c>
      <c r="F38" s="23" t="str">
        <f>IF(ISNA(E38),"",E38&amp;"-"&amp;D38)</f>
        <v>CTC-M</v>
      </c>
      <c r="G38" s="36" t="str">
        <f>IF($F38=G$3&amp;"-"&amp;G$4,IF(COUNTIF($F$5:$F38,"="&amp;$F38)&gt;5,"",$A38),"")</f>
        <v/>
      </c>
      <c r="H38" s="36" t="str">
        <f>IF($F38=H$3&amp;"-"&amp;H$4,IF(COUNTIF($F$5:$F38,"="&amp;$F38)&gt;5,"",COUNTIF($D$6:$D38,"=F")),"")</f>
        <v/>
      </c>
      <c r="I38" s="36" t="str">
        <f>IF($F38=I$3&amp;"-"&amp;I$4,IF(COUNTIF($F$5:$F38,"="&amp;$F38)&gt;5,"",$A38),"")</f>
        <v/>
      </c>
      <c r="J38" s="36" t="str">
        <f>IF($F38=J$3&amp;"-"&amp;J$4,IF(COUNTIF($F$5:$F38,"="&amp;$F38)&gt;5,"",COUNTIF($D$6:$D38,"=F")),"")</f>
        <v/>
      </c>
      <c r="K38" s="36" t="str">
        <f>IF($F38=K$3&amp;"-"&amp;K$4,IF(COUNTIF($F$5:$F38,"="&amp;$F38)&gt;5,"",$A38),"")</f>
        <v/>
      </c>
      <c r="L38" s="36" t="str">
        <f>IF($F38=L$3&amp;"-"&amp;L$4,IF(COUNTIF($F$5:$F38,"="&amp;$F38)&gt;5,"",COUNTIF($D$6:$D38,"=F")),"")</f>
        <v/>
      </c>
      <c r="M38" s="36" t="str">
        <f>IF($F38=M$3&amp;"-"&amp;M$4,IF(COUNTIF($F$5:$F38,"="&amp;$F38)&gt;5,"",$A38),"")</f>
        <v/>
      </c>
      <c r="N38" s="36" t="str">
        <f>IF($F38=N$3&amp;"-"&amp;N$4,IF(COUNTIF($F$5:$F38,"="&amp;$F38)&gt;5,"",COUNTIF($D$6:$D38,"=F")),"")</f>
        <v/>
      </c>
      <c r="O38" s="36" t="str">
        <f>IF($F38=O$3&amp;"-"&amp;O$4,IF(COUNTIF($F$5:$F38,"="&amp;$F38)&gt;5,"",$A38),"")</f>
        <v/>
      </c>
      <c r="P38" s="36" t="str">
        <f>IF($F38=P$3&amp;"-"&amp;P$4,IF(COUNTIF($F$5:$F38,"="&amp;$F38)&gt;5,"",COUNTIF($D$6:$D38,"=F")),"")</f>
        <v/>
      </c>
      <c r="Q38" s="36" t="str">
        <f>IF($F38=Q$3&amp;"-"&amp;Q$4,IF(COUNTIF($F$5:$F38,"="&amp;$F38)&gt;5,"",$A38),"")</f>
        <v/>
      </c>
      <c r="R38" s="36" t="str">
        <f>IF($F38=R$3&amp;"-"&amp;R$4,IF(COUNTIF($F$5:$F38,"="&amp;$F38)&gt;5,"",COUNTIF($D$6:$D38,"=F")),"")</f>
        <v/>
      </c>
      <c r="S38" s="62">
        <f t="shared" si="2"/>
        <v>34</v>
      </c>
      <c r="T38" s="63" t="str">
        <f t="shared" si="3"/>
        <v>0:18:23</v>
      </c>
    </row>
    <row r="39" spans="1:20" x14ac:dyDescent="0.35">
      <c r="A39" s="19">
        <v>35</v>
      </c>
      <c r="B39" s="45" t="s">
        <v>456</v>
      </c>
      <c r="C39" s="14" t="s">
        <v>531</v>
      </c>
      <c r="D39" s="24" t="s">
        <v>12</v>
      </c>
      <c r="E39" s="24" t="s">
        <v>1</v>
      </c>
      <c r="F39" s="23" t="str">
        <f>IF(ISNA(E39),"",E39&amp;"-"&amp;D39)</f>
        <v>CTC-M</v>
      </c>
      <c r="G39" s="36" t="str">
        <f>IF($F39=G$3&amp;"-"&amp;G$4,IF(COUNTIF($F$5:$F39,"="&amp;$F39)&gt;5,"",$A39),"")</f>
        <v/>
      </c>
      <c r="H39" s="36" t="str">
        <f>IF($F39=H$3&amp;"-"&amp;H$4,IF(COUNTIF($F$5:$F39,"="&amp;$F39)&gt;5,"",COUNTIF($D$6:$D39,"=F")),"")</f>
        <v/>
      </c>
      <c r="I39" s="36" t="str">
        <f>IF($F39=I$3&amp;"-"&amp;I$4,IF(COUNTIF($F$5:$F39,"="&amp;$F39)&gt;5,"",$A39),"")</f>
        <v/>
      </c>
      <c r="J39" s="36" t="str">
        <f>IF($F39=J$3&amp;"-"&amp;J$4,IF(COUNTIF($F$5:$F39,"="&amp;$F39)&gt;5,"",COUNTIF($D$6:$D39,"=F")),"")</f>
        <v/>
      </c>
      <c r="K39" s="36" t="str">
        <f>IF($F39=K$3&amp;"-"&amp;K$4,IF(COUNTIF($F$5:$F39,"="&amp;$F39)&gt;5,"",$A39),"")</f>
        <v/>
      </c>
      <c r="L39" s="36" t="str">
        <f>IF($F39=L$3&amp;"-"&amp;L$4,IF(COUNTIF($F$5:$F39,"="&amp;$F39)&gt;5,"",COUNTIF($D$6:$D39,"=F")),"")</f>
        <v/>
      </c>
      <c r="M39" s="36" t="str">
        <f>IF($F39=M$3&amp;"-"&amp;M$4,IF(COUNTIF($F$5:$F39,"="&amp;$F39)&gt;5,"",$A39),"")</f>
        <v/>
      </c>
      <c r="N39" s="36" t="str">
        <f>IF($F39=N$3&amp;"-"&amp;N$4,IF(COUNTIF($F$5:$F39,"="&amp;$F39)&gt;5,"",COUNTIF($D$6:$D39,"=F")),"")</f>
        <v/>
      </c>
      <c r="O39" s="36" t="str">
        <f>IF($F39=O$3&amp;"-"&amp;O$4,IF(COUNTIF($F$5:$F39,"="&amp;$F39)&gt;5,"",$A39),"")</f>
        <v/>
      </c>
      <c r="P39" s="36" t="str">
        <f>IF($F39=P$3&amp;"-"&amp;P$4,IF(COUNTIF($F$5:$F39,"="&amp;$F39)&gt;5,"",COUNTIF($D$6:$D39,"=F")),"")</f>
        <v/>
      </c>
      <c r="Q39" s="36" t="str">
        <f>IF($F39=Q$3&amp;"-"&amp;Q$4,IF(COUNTIF($F$5:$F39,"="&amp;$F39)&gt;5,"",$A39),"")</f>
        <v/>
      </c>
      <c r="R39" s="36" t="str">
        <f>IF($F39=R$3&amp;"-"&amp;R$4,IF(COUNTIF($F$5:$F39,"="&amp;$F39)&gt;5,"",COUNTIF($D$6:$D39,"=F")),"")</f>
        <v/>
      </c>
      <c r="S39" s="62">
        <f t="shared" si="2"/>
        <v>35</v>
      </c>
      <c r="T39" s="63" t="str">
        <f t="shared" si="3"/>
        <v>0:18:27</v>
      </c>
    </row>
    <row r="40" spans="1:20" x14ac:dyDescent="0.35">
      <c r="A40" s="19">
        <v>36</v>
      </c>
      <c r="B40" s="45" t="s">
        <v>164</v>
      </c>
      <c r="C40" s="14" t="s">
        <v>14</v>
      </c>
      <c r="D40" s="24" t="s">
        <v>12</v>
      </c>
      <c r="E40" s="24" t="s">
        <v>0</v>
      </c>
      <c r="F40" s="23" t="str">
        <f>IF(ISNA(E40),"",E40&amp;"-"&amp;D40)</f>
        <v>C&amp;C-M</v>
      </c>
      <c r="G40" s="36" t="str">
        <f>IF($F40=G$3&amp;"-"&amp;G$4,IF(COUNTIF($F$5:$F40,"="&amp;$F40)&gt;5,"",$A40),"")</f>
        <v/>
      </c>
      <c r="H40" s="36" t="str">
        <f>IF($F40=H$3&amp;"-"&amp;H$4,IF(COUNTIF($F$5:$F40,"="&amp;$F40)&gt;5,"",COUNTIF($D$6:$D40,"=F")),"")</f>
        <v/>
      </c>
      <c r="I40" s="36" t="str">
        <f>IF($F40=I$3&amp;"-"&amp;I$4,IF(COUNTIF($F$5:$F40,"="&amp;$F40)&gt;5,"",$A40),"")</f>
        <v/>
      </c>
      <c r="J40" s="36" t="str">
        <f>IF($F40=J$3&amp;"-"&amp;J$4,IF(COUNTIF($F$5:$F40,"="&amp;$F40)&gt;5,"",COUNTIF($D$6:$D40,"=F")),"")</f>
        <v/>
      </c>
      <c r="K40" s="36" t="str">
        <f>IF($F40=K$3&amp;"-"&amp;K$4,IF(COUNTIF($F$5:$F40,"="&amp;$F40)&gt;5,"",$A40),"")</f>
        <v/>
      </c>
      <c r="L40" s="36" t="str">
        <f>IF($F40=L$3&amp;"-"&amp;L$4,IF(COUNTIF($F$5:$F40,"="&amp;$F40)&gt;5,"",COUNTIF($D$6:$D40,"=F")),"")</f>
        <v/>
      </c>
      <c r="M40" s="36" t="str">
        <f>IF($F40=M$3&amp;"-"&amp;M$4,IF(COUNTIF($F$5:$F40,"="&amp;$F40)&gt;5,"",$A40),"")</f>
        <v/>
      </c>
      <c r="N40" s="36" t="str">
        <f>IF($F40=N$3&amp;"-"&amp;N$4,IF(COUNTIF($F$5:$F40,"="&amp;$F40)&gt;5,"",COUNTIF($D$6:$D40,"=F")),"")</f>
        <v/>
      </c>
      <c r="O40" s="36" t="str">
        <f>IF($F40=O$3&amp;"-"&amp;O$4,IF(COUNTIF($F$5:$F40,"="&amp;$F40)&gt;5,"",$A40),"")</f>
        <v/>
      </c>
      <c r="P40" s="36" t="str">
        <f>IF($F40=P$3&amp;"-"&amp;P$4,IF(COUNTIF($F$5:$F40,"="&amp;$F40)&gt;5,"",COUNTIF($D$6:$D40,"=F")),"")</f>
        <v/>
      </c>
      <c r="Q40" s="36" t="str">
        <f>IF($F40=Q$3&amp;"-"&amp;Q$4,IF(COUNTIF($F$5:$F40,"="&amp;$F40)&gt;5,"",$A40),"")</f>
        <v/>
      </c>
      <c r="R40" s="36" t="str">
        <f>IF($F40=R$3&amp;"-"&amp;R$4,IF(COUNTIF($F$5:$F40,"="&amp;$F40)&gt;5,"",COUNTIF($D$6:$D40,"=F")),"")</f>
        <v/>
      </c>
      <c r="S40" s="62">
        <f t="shared" si="2"/>
        <v>36</v>
      </c>
      <c r="T40" s="63" t="str">
        <f t="shared" si="3"/>
        <v>0:18:31</v>
      </c>
    </row>
    <row r="41" spans="1:20" x14ac:dyDescent="0.35">
      <c r="A41" s="19">
        <v>37</v>
      </c>
      <c r="B41" s="45" t="s">
        <v>415</v>
      </c>
      <c r="C41" s="14" t="s">
        <v>443</v>
      </c>
      <c r="D41" s="24" t="s">
        <v>13</v>
      </c>
      <c r="E41" s="24" t="s">
        <v>0</v>
      </c>
      <c r="F41" s="23" t="str">
        <f>IF(ISNA(E41),"",E41&amp;"-"&amp;D41)</f>
        <v>C&amp;C-F</v>
      </c>
      <c r="G41" s="36" t="str">
        <f>IF($F41=G$3&amp;"-"&amp;G$4,IF(COUNTIF($F$5:$F41,"="&amp;$F41)&gt;5,"",$A41),"")</f>
        <v/>
      </c>
      <c r="H41" s="36">
        <f>IF($F41=H$3&amp;"-"&amp;H$4,IF(COUNTIF($F$5:$F41,"="&amp;$F41)&gt;5,"",COUNTIF($D$6:$D41,"=F")),"")</f>
        <v>1</v>
      </c>
      <c r="I41" s="36" t="str">
        <f>IF($F41=I$3&amp;"-"&amp;I$4,IF(COUNTIF($F$5:$F41,"="&amp;$F41)&gt;5,"",$A41),"")</f>
        <v/>
      </c>
      <c r="J41" s="36" t="str">
        <f>IF($F41=J$3&amp;"-"&amp;J$4,IF(COUNTIF($F$5:$F41,"="&amp;$F41)&gt;5,"",COUNTIF($D$6:$D41,"=F")),"")</f>
        <v/>
      </c>
      <c r="K41" s="36" t="str">
        <f>IF($F41=K$3&amp;"-"&amp;K$4,IF(COUNTIF($F$5:$F41,"="&amp;$F41)&gt;5,"",$A41),"")</f>
        <v/>
      </c>
      <c r="L41" s="36" t="str">
        <f>IF($F41=L$3&amp;"-"&amp;L$4,IF(COUNTIF($F$5:$F41,"="&amp;$F41)&gt;5,"",COUNTIF($D$6:$D41,"=F")),"")</f>
        <v/>
      </c>
      <c r="M41" s="36" t="str">
        <f>IF($F41=M$3&amp;"-"&amp;M$4,IF(COUNTIF($F$5:$F41,"="&amp;$F41)&gt;5,"",$A41),"")</f>
        <v/>
      </c>
      <c r="N41" s="36" t="str">
        <f>IF($F41=N$3&amp;"-"&amp;N$4,IF(COUNTIF($F$5:$F41,"="&amp;$F41)&gt;5,"",COUNTIF($D$6:$D41,"=F")),"")</f>
        <v/>
      </c>
      <c r="O41" s="36" t="str">
        <f>IF($F41=O$3&amp;"-"&amp;O$4,IF(COUNTIF($F$5:$F41,"="&amp;$F41)&gt;5,"",$A41),"")</f>
        <v/>
      </c>
      <c r="P41" s="36" t="str">
        <f>IF($F41=P$3&amp;"-"&amp;P$4,IF(COUNTIF($F$5:$F41,"="&amp;$F41)&gt;5,"",COUNTIF($D$6:$D41,"=F")),"")</f>
        <v/>
      </c>
      <c r="Q41" s="36" t="str">
        <f>IF($F41=Q$3&amp;"-"&amp;Q$4,IF(COUNTIF($F$5:$F41,"="&amp;$F41)&gt;5,"",$A41),"")</f>
        <v/>
      </c>
      <c r="R41" s="36" t="str">
        <f>IF($F41=R$3&amp;"-"&amp;R$4,IF(COUNTIF($F$5:$F41,"="&amp;$F41)&gt;5,"",COUNTIF($D$6:$D41,"=F")),"")</f>
        <v/>
      </c>
      <c r="S41" s="62">
        <f t="shared" si="2"/>
        <v>37</v>
      </c>
      <c r="T41" s="63" t="str">
        <f t="shared" si="3"/>
        <v>0:18:32</v>
      </c>
    </row>
    <row r="42" spans="1:20" x14ac:dyDescent="0.35">
      <c r="A42" s="35">
        <v>38</v>
      </c>
      <c r="B42" s="45" t="s">
        <v>379</v>
      </c>
      <c r="C42" s="14" t="s">
        <v>506</v>
      </c>
      <c r="D42" s="24" t="s">
        <v>12</v>
      </c>
      <c r="E42" s="24" t="s">
        <v>0</v>
      </c>
      <c r="F42" s="23" t="str">
        <f>IF(ISNA(E42),"",E42&amp;"-"&amp;D42)</f>
        <v>C&amp;C-M</v>
      </c>
      <c r="G42" s="36" t="str">
        <f>IF($F42=G$3&amp;"-"&amp;G$4,IF(COUNTIF($F$5:$F42,"="&amp;$F42)&gt;5,"",$A42),"")</f>
        <v/>
      </c>
      <c r="H42" s="36" t="str">
        <f>IF($F42=H$3&amp;"-"&amp;H$4,IF(COUNTIF($F$5:$F42,"="&amp;$F42)&gt;5,"",COUNTIF($D$6:$D42,"=F")),"")</f>
        <v/>
      </c>
      <c r="I42" s="36" t="str">
        <f>IF($F42=I$3&amp;"-"&amp;I$4,IF(COUNTIF($F$5:$F42,"="&amp;$F42)&gt;5,"",$A42),"")</f>
        <v/>
      </c>
      <c r="J42" s="36" t="str">
        <f>IF($F42=J$3&amp;"-"&amp;J$4,IF(COUNTIF($F$5:$F42,"="&amp;$F42)&gt;5,"",COUNTIF($D$6:$D42,"=F")),"")</f>
        <v/>
      </c>
      <c r="K42" s="36" t="str">
        <f>IF($F42=K$3&amp;"-"&amp;K$4,IF(COUNTIF($F$5:$F42,"="&amp;$F42)&gt;5,"",$A42),"")</f>
        <v/>
      </c>
      <c r="L42" s="36" t="str">
        <f>IF($F42=L$3&amp;"-"&amp;L$4,IF(COUNTIF($F$5:$F42,"="&amp;$F42)&gt;5,"",COUNTIF($D$6:$D42,"=F")),"")</f>
        <v/>
      </c>
      <c r="M42" s="36" t="str">
        <f>IF($F42=M$3&amp;"-"&amp;M$4,IF(COUNTIF($F$5:$F42,"="&amp;$F42)&gt;5,"",$A42),"")</f>
        <v/>
      </c>
      <c r="N42" s="36" t="str">
        <f>IF($F42=N$3&amp;"-"&amp;N$4,IF(COUNTIF($F$5:$F42,"="&amp;$F42)&gt;5,"",COUNTIF($D$6:$D42,"=F")),"")</f>
        <v/>
      </c>
      <c r="O42" s="36" t="str">
        <f>IF($F42=O$3&amp;"-"&amp;O$4,IF(COUNTIF($F$5:$F42,"="&amp;$F42)&gt;5,"",$A42),"")</f>
        <v/>
      </c>
      <c r="P42" s="36" t="str">
        <f>IF($F42=P$3&amp;"-"&amp;P$4,IF(COUNTIF($F$5:$F42,"="&amp;$F42)&gt;5,"",COUNTIF($D$6:$D42,"=F")),"")</f>
        <v/>
      </c>
      <c r="Q42" s="36" t="str">
        <f>IF($F42=Q$3&amp;"-"&amp;Q$4,IF(COUNTIF($F$5:$F42,"="&amp;$F42)&gt;5,"",$A42),"")</f>
        <v/>
      </c>
      <c r="R42" s="36" t="str">
        <f>IF($F42=R$3&amp;"-"&amp;R$4,IF(COUNTIF($F$5:$F42,"="&amp;$F42)&gt;5,"",COUNTIF($D$6:$D42,"=F")),"")</f>
        <v/>
      </c>
      <c r="S42" s="62">
        <f t="shared" si="2"/>
        <v>38</v>
      </c>
      <c r="T42" s="63" t="str">
        <f t="shared" si="3"/>
        <v>0:18:36</v>
      </c>
    </row>
    <row r="43" spans="1:20" x14ac:dyDescent="0.35">
      <c r="A43" s="21">
        <v>39</v>
      </c>
      <c r="B43" s="45" t="s">
        <v>165</v>
      </c>
      <c r="C43" s="14" t="s">
        <v>558</v>
      </c>
      <c r="D43" s="24" t="s">
        <v>12</v>
      </c>
      <c r="E43" s="24" t="s">
        <v>3</v>
      </c>
      <c r="F43" s="23" t="str">
        <f>IF(ISNA(E43),"",E43&amp;"-"&amp;D43)</f>
        <v>HRC-M</v>
      </c>
      <c r="G43" s="36" t="str">
        <f>IF($F43=G$3&amp;"-"&amp;G$4,IF(COUNTIF($F$5:$F43,"="&amp;$F43)&gt;5,"",$A43),"")</f>
        <v/>
      </c>
      <c r="H43" s="36" t="str">
        <f>IF($F43=H$3&amp;"-"&amp;H$4,IF(COUNTIF($F$5:$F43,"="&amp;$F43)&gt;5,"",COUNTIF($D$6:$D43,"=F")),"")</f>
        <v/>
      </c>
      <c r="I43" s="36" t="str">
        <f>IF($F43=I$3&amp;"-"&amp;I$4,IF(COUNTIF($F$5:$F43,"="&amp;$F43)&gt;5,"",$A43),"")</f>
        <v/>
      </c>
      <c r="J43" s="36" t="str">
        <f>IF($F43=J$3&amp;"-"&amp;J$4,IF(COUNTIF($F$5:$F43,"="&amp;$F43)&gt;5,"",COUNTIF($D$6:$D43,"=F")),"")</f>
        <v/>
      </c>
      <c r="K43" s="36" t="str">
        <f>IF($F43=K$3&amp;"-"&amp;K$4,IF(COUNTIF($F$5:$F43,"="&amp;$F43)&gt;5,"",$A43),"")</f>
        <v/>
      </c>
      <c r="L43" s="36" t="str">
        <f>IF($F43=L$3&amp;"-"&amp;L$4,IF(COUNTIF($F$5:$F43,"="&amp;$F43)&gt;5,"",COUNTIF($D$6:$D43,"=F")),"")</f>
        <v/>
      </c>
      <c r="M43" s="36" t="str">
        <f>IF($F43=M$3&amp;"-"&amp;M$4,IF(COUNTIF($F$5:$F43,"="&amp;$F43)&gt;5,"",$A43),"")</f>
        <v/>
      </c>
      <c r="N43" s="36" t="str">
        <f>IF($F43=N$3&amp;"-"&amp;N$4,IF(COUNTIF($F$5:$F43,"="&amp;$F43)&gt;5,"",COUNTIF($D$6:$D43,"=F")),"")</f>
        <v/>
      </c>
      <c r="O43" s="36" t="str">
        <f>IF($F43=O$3&amp;"-"&amp;O$4,IF(COUNTIF($F$5:$F43,"="&amp;$F43)&gt;5,"",$A43),"")</f>
        <v/>
      </c>
      <c r="P43" s="36" t="str">
        <f>IF($F43=P$3&amp;"-"&amp;P$4,IF(COUNTIF($F$5:$F43,"="&amp;$F43)&gt;5,"",COUNTIF($D$6:$D43,"=F")),"")</f>
        <v/>
      </c>
      <c r="Q43" s="36" t="str">
        <f>IF($F43=Q$3&amp;"-"&amp;Q$4,IF(COUNTIF($F$5:$F43,"="&amp;$F43)&gt;5,"",$A43),"")</f>
        <v/>
      </c>
      <c r="R43" s="36" t="str">
        <f>IF($F43=R$3&amp;"-"&amp;R$4,IF(COUNTIF($F$5:$F43,"="&amp;$F43)&gt;5,"",COUNTIF($D$6:$D43,"=F")),"")</f>
        <v/>
      </c>
      <c r="S43" s="62">
        <f t="shared" si="2"/>
        <v>39</v>
      </c>
      <c r="T43" s="63" t="str">
        <f t="shared" si="3"/>
        <v>0:18:39</v>
      </c>
    </row>
    <row r="44" spans="1:20" x14ac:dyDescent="0.35">
      <c r="A44" s="19">
        <v>40</v>
      </c>
      <c r="B44" s="45" t="s">
        <v>380</v>
      </c>
      <c r="C44" s="14" t="s">
        <v>491</v>
      </c>
      <c r="D44" s="24" t="s">
        <v>13</v>
      </c>
      <c r="E44" s="24" t="s">
        <v>0</v>
      </c>
      <c r="F44" s="23" t="str">
        <f>IF(ISNA(E44),"",E44&amp;"-"&amp;D44)</f>
        <v>C&amp;C-F</v>
      </c>
      <c r="G44" s="36" t="str">
        <f>IF($F44=G$3&amp;"-"&amp;G$4,IF(COUNTIF($F$5:$F44,"="&amp;$F44)&gt;5,"",$A44),"")</f>
        <v/>
      </c>
      <c r="H44" s="36">
        <f>IF($F44=H$3&amp;"-"&amp;H$4,IF(COUNTIF($F$5:$F44,"="&amp;$F44)&gt;5,"",COUNTIF($D$6:$D44,"=F")),"")</f>
        <v>2</v>
      </c>
      <c r="I44" s="36" t="str">
        <f>IF($F44=I$3&amp;"-"&amp;I$4,IF(COUNTIF($F$5:$F44,"="&amp;$F44)&gt;5,"",$A44),"")</f>
        <v/>
      </c>
      <c r="J44" s="36" t="str">
        <f>IF($F44=J$3&amp;"-"&amp;J$4,IF(COUNTIF($F$5:$F44,"="&amp;$F44)&gt;5,"",COUNTIF($D$6:$D44,"=F")),"")</f>
        <v/>
      </c>
      <c r="K44" s="36" t="str">
        <f>IF($F44=K$3&amp;"-"&amp;K$4,IF(COUNTIF($F$5:$F44,"="&amp;$F44)&gt;5,"",$A44),"")</f>
        <v/>
      </c>
      <c r="L44" s="36" t="str">
        <f>IF($F44=L$3&amp;"-"&amp;L$4,IF(COUNTIF($F$5:$F44,"="&amp;$F44)&gt;5,"",COUNTIF($D$6:$D44,"=F")),"")</f>
        <v/>
      </c>
      <c r="M44" s="36" t="str">
        <f>IF($F44=M$3&amp;"-"&amp;M$4,IF(COUNTIF($F$5:$F44,"="&amp;$F44)&gt;5,"",$A44),"")</f>
        <v/>
      </c>
      <c r="N44" s="36" t="str">
        <f>IF($F44=N$3&amp;"-"&amp;N$4,IF(COUNTIF($F$5:$F44,"="&amp;$F44)&gt;5,"",COUNTIF($D$6:$D44,"=F")),"")</f>
        <v/>
      </c>
      <c r="O44" s="36" t="str">
        <f>IF($F44=O$3&amp;"-"&amp;O$4,IF(COUNTIF($F$5:$F44,"="&amp;$F44)&gt;5,"",$A44),"")</f>
        <v/>
      </c>
      <c r="P44" s="36" t="str">
        <f>IF($F44=P$3&amp;"-"&amp;P$4,IF(COUNTIF($F$5:$F44,"="&amp;$F44)&gt;5,"",COUNTIF($D$6:$D44,"=F")),"")</f>
        <v/>
      </c>
      <c r="Q44" s="36" t="str">
        <f>IF($F44=Q$3&amp;"-"&amp;Q$4,IF(COUNTIF($F$5:$F44,"="&amp;$F44)&gt;5,"",$A44),"")</f>
        <v/>
      </c>
      <c r="R44" s="36" t="str">
        <f>IF($F44=R$3&amp;"-"&amp;R$4,IF(COUNTIF($F$5:$F44,"="&amp;$F44)&gt;5,"",COUNTIF($D$6:$D44,"=F")),"")</f>
        <v/>
      </c>
      <c r="S44" s="62">
        <f t="shared" si="2"/>
        <v>40</v>
      </c>
      <c r="T44" s="63" t="str">
        <f t="shared" si="3"/>
        <v>0:18:41</v>
      </c>
    </row>
    <row r="45" spans="1:20" x14ac:dyDescent="0.35">
      <c r="A45" s="19">
        <v>41</v>
      </c>
      <c r="B45" s="45" t="s">
        <v>637</v>
      </c>
      <c r="C45" s="14" t="s">
        <v>172</v>
      </c>
      <c r="D45" s="24" t="s">
        <v>12</v>
      </c>
      <c r="E45" s="24" t="s">
        <v>3</v>
      </c>
      <c r="F45" s="23" t="str">
        <f>IF(ISNA(E45),"",E45&amp;"-"&amp;D45)</f>
        <v>HRC-M</v>
      </c>
      <c r="G45" s="36" t="str">
        <f>IF($F45=G$3&amp;"-"&amp;G$4,IF(COUNTIF($F$5:$F45,"="&amp;$F45)&gt;5,"",$A45),"")</f>
        <v/>
      </c>
      <c r="H45" s="36" t="str">
        <f>IF($F45=H$3&amp;"-"&amp;H$4,IF(COUNTIF($F$5:$F45,"="&amp;$F45)&gt;5,"",COUNTIF($D$6:$D45,"=F")),"")</f>
        <v/>
      </c>
      <c r="I45" s="36" t="str">
        <f>IF($F45=I$3&amp;"-"&amp;I$4,IF(COUNTIF($F$5:$F45,"="&amp;$F45)&gt;5,"",$A45),"")</f>
        <v/>
      </c>
      <c r="J45" s="36" t="str">
        <f>IF($F45=J$3&amp;"-"&amp;J$4,IF(COUNTIF($F$5:$F45,"="&amp;$F45)&gt;5,"",COUNTIF($D$6:$D45,"=F")),"")</f>
        <v/>
      </c>
      <c r="K45" s="36" t="str">
        <f>IF($F45=K$3&amp;"-"&amp;K$4,IF(COUNTIF($F$5:$F45,"="&amp;$F45)&gt;5,"",$A45),"")</f>
        <v/>
      </c>
      <c r="L45" s="36" t="str">
        <f>IF($F45=L$3&amp;"-"&amp;L$4,IF(COUNTIF($F$5:$F45,"="&amp;$F45)&gt;5,"",COUNTIF($D$6:$D45,"=F")),"")</f>
        <v/>
      </c>
      <c r="M45" s="36" t="str">
        <f>IF($F45=M$3&amp;"-"&amp;M$4,IF(COUNTIF($F$5:$F45,"="&amp;$F45)&gt;5,"",$A45),"")</f>
        <v/>
      </c>
      <c r="N45" s="36" t="str">
        <f>IF($F45=N$3&amp;"-"&amp;N$4,IF(COUNTIF($F$5:$F45,"="&amp;$F45)&gt;5,"",COUNTIF($D$6:$D45,"=F")),"")</f>
        <v/>
      </c>
      <c r="O45" s="36" t="str">
        <f>IF($F45=O$3&amp;"-"&amp;O$4,IF(COUNTIF($F$5:$F45,"="&amp;$F45)&gt;5,"",$A45),"")</f>
        <v/>
      </c>
      <c r="P45" s="36" t="str">
        <f>IF($F45=P$3&amp;"-"&amp;P$4,IF(COUNTIF($F$5:$F45,"="&amp;$F45)&gt;5,"",COUNTIF($D$6:$D45,"=F")),"")</f>
        <v/>
      </c>
      <c r="Q45" s="36" t="str">
        <f>IF($F45=Q$3&amp;"-"&amp;Q$4,IF(COUNTIF($F$5:$F45,"="&amp;$F45)&gt;5,"",$A45),"")</f>
        <v/>
      </c>
      <c r="R45" s="36" t="str">
        <f>IF($F45=R$3&amp;"-"&amp;R$4,IF(COUNTIF($F$5:$F45,"="&amp;$F45)&gt;5,"",COUNTIF($D$6:$D45,"=F")),"")</f>
        <v/>
      </c>
      <c r="S45" s="62">
        <f t="shared" si="2"/>
        <v>41</v>
      </c>
      <c r="T45" s="63" t="str">
        <f t="shared" si="3"/>
        <v>0:18:42</v>
      </c>
    </row>
    <row r="46" spans="1:20" x14ac:dyDescent="0.35">
      <c r="A46" s="19">
        <v>42</v>
      </c>
      <c r="B46" s="45" t="s">
        <v>638</v>
      </c>
      <c r="C46" s="14" t="s">
        <v>559</v>
      </c>
      <c r="D46" s="24" t="s">
        <v>12</v>
      </c>
      <c r="E46" s="24" t="s">
        <v>3</v>
      </c>
      <c r="F46" s="23" t="str">
        <f>IF(ISNA(E46),"",E46&amp;"-"&amp;D46)</f>
        <v>HRC-M</v>
      </c>
      <c r="G46" s="36" t="str">
        <f>IF($F46=G$3&amp;"-"&amp;G$4,IF(COUNTIF($F$5:$F46,"="&amp;$F46)&gt;5,"",$A46),"")</f>
        <v/>
      </c>
      <c r="H46" s="36" t="str">
        <f>IF($F46=H$3&amp;"-"&amp;H$4,IF(COUNTIF($F$5:$F46,"="&amp;$F46)&gt;5,"",COUNTIF($D$6:$D46,"=F")),"")</f>
        <v/>
      </c>
      <c r="I46" s="36" t="str">
        <f>IF($F46=I$3&amp;"-"&amp;I$4,IF(COUNTIF($F$5:$F46,"="&amp;$F46)&gt;5,"",$A46),"")</f>
        <v/>
      </c>
      <c r="J46" s="36" t="str">
        <f>IF($F46=J$3&amp;"-"&amp;J$4,IF(COUNTIF($F$5:$F46,"="&amp;$F46)&gt;5,"",COUNTIF($D$6:$D46,"=F")),"")</f>
        <v/>
      </c>
      <c r="K46" s="36" t="str">
        <f>IF($F46=K$3&amp;"-"&amp;K$4,IF(COUNTIF($F$5:$F46,"="&amp;$F46)&gt;5,"",$A46),"")</f>
        <v/>
      </c>
      <c r="L46" s="36" t="str">
        <f>IF($F46=L$3&amp;"-"&amp;L$4,IF(COUNTIF($F$5:$F46,"="&amp;$F46)&gt;5,"",COUNTIF($D$6:$D46,"=F")),"")</f>
        <v/>
      </c>
      <c r="M46" s="36" t="str">
        <f>IF($F46=M$3&amp;"-"&amp;M$4,IF(COUNTIF($F$5:$F46,"="&amp;$F46)&gt;5,"",$A46),"")</f>
        <v/>
      </c>
      <c r="N46" s="36" t="str">
        <f>IF($F46=N$3&amp;"-"&amp;N$4,IF(COUNTIF($F$5:$F46,"="&amp;$F46)&gt;5,"",COUNTIF($D$6:$D46,"=F")),"")</f>
        <v/>
      </c>
      <c r="O46" s="36" t="str">
        <f>IF($F46=O$3&amp;"-"&amp;O$4,IF(COUNTIF($F$5:$F46,"="&amp;$F46)&gt;5,"",$A46),"")</f>
        <v/>
      </c>
      <c r="P46" s="36" t="str">
        <f>IF($F46=P$3&amp;"-"&amp;P$4,IF(COUNTIF($F$5:$F46,"="&amp;$F46)&gt;5,"",COUNTIF($D$6:$D46,"=F")),"")</f>
        <v/>
      </c>
      <c r="Q46" s="36" t="str">
        <f>IF($F46=Q$3&amp;"-"&amp;Q$4,IF(COUNTIF($F$5:$F46,"="&amp;$F46)&gt;5,"",$A46),"")</f>
        <v/>
      </c>
      <c r="R46" s="36" t="str">
        <f>IF($F46=R$3&amp;"-"&amp;R$4,IF(COUNTIF($F$5:$F46,"="&amp;$F46)&gt;5,"",COUNTIF($D$6:$D46,"=F")),"")</f>
        <v/>
      </c>
      <c r="S46" s="62">
        <f t="shared" si="2"/>
        <v>42</v>
      </c>
      <c r="T46" s="63" t="str">
        <f t="shared" si="3"/>
        <v>0:18:45</v>
      </c>
    </row>
    <row r="47" spans="1:20" x14ac:dyDescent="0.35">
      <c r="A47" s="22">
        <v>43</v>
      </c>
      <c r="B47" s="45" t="s">
        <v>167</v>
      </c>
      <c r="C47" s="14" t="s">
        <v>163</v>
      </c>
      <c r="D47" s="24" t="s">
        <v>12</v>
      </c>
      <c r="E47" s="24" t="s">
        <v>0</v>
      </c>
      <c r="F47" s="23" t="str">
        <f>IF(ISNA(E47),"",E47&amp;"-"&amp;D47)</f>
        <v>C&amp;C-M</v>
      </c>
      <c r="G47" s="36" t="str">
        <f>IF($F47=G$3&amp;"-"&amp;G$4,IF(COUNTIF($F$5:$F47,"="&amp;$F47)&gt;5,"",$A47),"")</f>
        <v/>
      </c>
      <c r="H47" s="36" t="str">
        <f>IF($F47=H$3&amp;"-"&amp;H$4,IF(COUNTIF($F$5:$F47,"="&amp;$F47)&gt;5,"",COUNTIF($D$6:$D47,"=F")),"")</f>
        <v/>
      </c>
      <c r="I47" s="36" t="str">
        <f>IF($F47=I$3&amp;"-"&amp;I$4,IF(COUNTIF($F$5:$F47,"="&amp;$F47)&gt;5,"",$A47),"")</f>
        <v/>
      </c>
      <c r="J47" s="36" t="str">
        <f>IF($F47=J$3&amp;"-"&amp;J$4,IF(COUNTIF($F$5:$F47,"="&amp;$F47)&gt;5,"",COUNTIF($D$6:$D47,"=F")),"")</f>
        <v/>
      </c>
      <c r="K47" s="36" t="str">
        <f>IF($F47=K$3&amp;"-"&amp;K$4,IF(COUNTIF($F$5:$F47,"="&amp;$F47)&gt;5,"",$A47),"")</f>
        <v/>
      </c>
      <c r="L47" s="36" t="str">
        <f>IF($F47=L$3&amp;"-"&amp;L$4,IF(COUNTIF($F$5:$F47,"="&amp;$F47)&gt;5,"",COUNTIF($D$6:$D47,"=F")),"")</f>
        <v/>
      </c>
      <c r="M47" s="36" t="str">
        <f>IF($F47=M$3&amp;"-"&amp;M$4,IF(COUNTIF($F$5:$F47,"="&amp;$F47)&gt;5,"",$A47),"")</f>
        <v/>
      </c>
      <c r="N47" s="36" t="str">
        <f>IF($F47=N$3&amp;"-"&amp;N$4,IF(COUNTIF($F$5:$F47,"="&amp;$F47)&gt;5,"",COUNTIF($D$6:$D47,"=F")),"")</f>
        <v/>
      </c>
      <c r="O47" s="36" t="str">
        <f>IF($F47=O$3&amp;"-"&amp;O$4,IF(COUNTIF($F$5:$F47,"="&amp;$F47)&gt;5,"",$A47),"")</f>
        <v/>
      </c>
      <c r="P47" s="36" t="str">
        <f>IF($F47=P$3&amp;"-"&amp;P$4,IF(COUNTIF($F$5:$F47,"="&amp;$F47)&gt;5,"",COUNTIF($D$6:$D47,"=F")),"")</f>
        <v/>
      </c>
      <c r="Q47" s="36" t="str">
        <f>IF($F47=Q$3&amp;"-"&amp;Q$4,IF(COUNTIF($F$5:$F47,"="&amp;$F47)&gt;5,"",$A47),"")</f>
        <v/>
      </c>
      <c r="R47" s="36" t="str">
        <f>IF($F47=R$3&amp;"-"&amp;R$4,IF(COUNTIF($F$5:$F47,"="&amp;$F47)&gt;5,"",COUNTIF($D$6:$D47,"=F")),"")</f>
        <v/>
      </c>
      <c r="S47" s="62">
        <f t="shared" si="2"/>
        <v>43</v>
      </c>
      <c r="T47" s="63" t="str">
        <f t="shared" si="3"/>
        <v>0:18:46</v>
      </c>
    </row>
    <row r="48" spans="1:20" x14ac:dyDescent="0.35">
      <c r="A48" s="19">
        <v>44</v>
      </c>
      <c r="B48" s="45" t="s">
        <v>288</v>
      </c>
      <c r="C48" s="14" t="s">
        <v>532</v>
      </c>
      <c r="D48" s="24" t="s">
        <v>12</v>
      </c>
      <c r="E48" s="24" t="s">
        <v>1</v>
      </c>
      <c r="F48" s="23" t="str">
        <f>IF(ISNA(E48),"",E48&amp;"-"&amp;D48)</f>
        <v>CTC-M</v>
      </c>
      <c r="G48" s="36" t="str">
        <f>IF($F48=G$3&amp;"-"&amp;G$4,IF(COUNTIF($F$5:$F48,"="&amp;$F48)&gt;5,"",$A48),"")</f>
        <v/>
      </c>
      <c r="H48" s="36" t="str">
        <f>IF($F48=H$3&amp;"-"&amp;H$4,IF(COUNTIF($F$5:$F48,"="&amp;$F48)&gt;5,"",COUNTIF($D$6:$D48,"=F")),"")</f>
        <v/>
      </c>
      <c r="I48" s="36" t="str">
        <f>IF($F48=I$3&amp;"-"&amp;I$4,IF(COUNTIF($F$5:$F48,"="&amp;$F48)&gt;5,"",$A48),"")</f>
        <v/>
      </c>
      <c r="J48" s="36" t="str">
        <f>IF($F48=J$3&amp;"-"&amp;J$4,IF(COUNTIF($F$5:$F48,"="&amp;$F48)&gt;5,"",COUNTIF($D$6:$D48,"=F")),"")</f>
        <v/>
      </c>
      <c r="K48" s="36" t="str">
        <f>IF($F48=K$3&amp;"-"&amp;K$4,IF(COUNTIF($F$5:$F48,"="&amp;$F48)&gt;5,"",$A48),"")</f>
        <v/>
      </c>
      <c r="L48" s="36" t="str">
        <f>IF($F48=L$3&amp;"-"&amp;L$4,IF(COUNTIF($F$5:$F48,"="&amp;$F48)&gt;5,"",COUNTIF($D$6:$D48,"=F")),"")</f>
        <v/>
      </c>
      <c r="M48" s="36" t="str">
        <f>IF($F48=M$3&amp;"-"&amp;M$4,IF(COUNTIF($F$5:$F48,"="&amp;$F48)&gt;5,"",$A48),"")</f>
        <v/>
      </c>
      <c r="N48" s="36" t="str">
        <f>IF($F48=N$3&amp;"-"&amp;N$4,IF(COUNTIF($F$5:$F48,"="&amp;$F48)&gt;5,"",COUNTIF($D$6:$D48,"=F")),"")</f>
        <v/>
      </c>
      <c r="O48" s="36" t="str">
        <f>IF($F48=O$3&amp;"-"&amp;O$4,IF(COUNTIF($F$5:$F48,"="&amp;$F48)&gt;5,"",$A48),"")</f>
        <v/>
      </c>
      <c r="P48" s="36" t="str">
        <f>IF($F48=P$3&amp;"-"&amp;P$4,IF(COUNTIF($F$5:$F48,"="&amp;$F48)&gt;5,"",COUNTIF($D$6:$D48,"=F")),"")</f>
        <v/>
      </c>
      <c r="Q48" s="36" t="str">
        <f>IF($F48=Q$3&amp;"-"&amp;Q$4,IF(COUNTIF($F$5:$F48,"="&amp;$F48)&gt;5,"",$A48),"")</f>
        <v/>
      </c>
      <c r="R48" s="36" t="str">
        <f>IF($F48=R$3&amp;"-"&amp;R$4,IF(COUNTIF($F$5:$F48,"="&amp;$F48)&gt;5,"",COUNTIF($D$6:$D48,"=F")),"")</f>
        <v/>
      </c>
      <c r="S48" s="62">
        <f t="shared" si="2"/>
        <v>44</v>
      </c>
      <c r="T48" s="63" t="str">
        <f t="shared" si="3"/>
        <v>0:18:47</v>
      </c>
    </row>
    <row r="49" spans="1:20" x14ac:dyDescent="0.35">
      <c r="A49" s="16">
        <v>45</v>
      </c>
      <c r="B49" s="45" t="s">
        <v>288</v>
      </c>
      <c r="C49" s="14" t="s">
        <v>367</v>
      </c>
      <c r="D49" s="24" t="s">
        <v>12</v>
      </c>
      <c r="E49" s="24" t="s">
        <v>5</v>
      </c>
      <c r="F49" s="23" t="str">
        <f>IF(ISNA(E49),"",E49&amp;"-"&amp;D49)</f>
        <v>SS-M</v>
      </c>
      <c r="G49" s="36" t="str">
        <f>IF($F49=G$3&amp;"-"&amp;G$4,IF(COUNTIF($F$5:$F49,"="&amp;$F49)&gt;5,"",$A49),"")</f>
        <v/>
      </c>
      <c r="H49" s="36" t="str">
        <f>IF($F49=H$3&amp;"-"&amp;H$4,IF(COUNTIF($F$5:$F49,"="&amp;$F49)&gt;5,"",COUNTIF($D$6:$D49,"=F")),"")</f>
        <v/>
      </c>
      <c r="I49" s="36" t="str">
        <f>IF($F49=I$3&amp;"-"&amp;I$4,IF(COUNTIF($F$5:$F49,"="&amp;$F49)&gt;5,"",$A49),"")</f>
        <v/>
      </c>
      <c r="J49" s="36" t="str">
        <f>IF($F49=J$3&amp;"-"&amp;J$4,IF(COUNTIF($F$5:$F49,"="&amp;$F49)&gt;5,"",COUNTIF($D$6:$D49,"=F")),"")</f>
        <v/>
      </c>
      <c r="K49" s="36" t="str">
        <f>IF($F49=K$3&amp;"-"&amp;K$4,IF(COUNTIF($F$5:$F49,"="&amp;$F49)&gt;5,"",$A49),"")</f>
        <v/>
      </c>
      <c r="L49" s="36" t="str">
        <f>IF($F49=L$3&amp;"-"&amp;L$4,IF(COUNTIF($F$5:$F49,"="&amp;$F49)&gt;5,"",COUNTIF($D$6:$D49,"=F")),"")</f>
        <v/>
      </c>
      <c r="M49" s="36" t="str">
        <f>IF($F49=M$3&amp;"-"&amp;M$4,IF(COUNTIF($F$5:$F49,"="&amp;$F49)&gt;5,"",$A49),"")</f>
        <v/>
      </c>
      <c r="N49" s="36" t="str">
        <f>IF($F49=N$3&amp;"-"&amp;N$4,IF(COUNTIF($F$5:$F49,"="&amp;$F49)&gt;5,"",COUNTIF($D$6:$D49,"=F")),"")</f>
        <v/>
      </c>
      <c r="O49" s="36" t="str">
        <f>IF($F49=O$3&amp;"-"&amp;O$4,IF(COUNTIF($F$5:$F49,"="&amp;$F49)&gt;5,"",$A49),"")</f>
        <v/>
      </c>
      <c r="P49" s="36" t="str">
        <f>IF($F49=P$3&amp;"-"&amp;P$4,IF(COUNTIF($F$5:$F49,"="&amp;$F49)&gt;5,"",COUNTIF($D$6:$D49,"=F")),"")</f>
        <v/>
      </c>
      <c r="Q49" s="36">
        <f>IF($F49=Q$3&amp;"-"&amp;Q$4,IF(COUNTIF($F$5:$F49,"="&amp;$F49)&gt;5,"",$A49),"")</f>
        <v>45</v>
      </c>
      <c r="R49" s="36" t="str">
        <f>IF($F49=R$3&amp;"-"&amp;R$4,IF(COUNTIF($F$5:$F49,"="&amp;$F49)&gt;5,"",COUNTIF($D$6:$D49,"=F")),"")</f>
        <v/>
      </c>
      <c r="S49" s="62">
        <f t="shared" si="2"/>
        <v>45</v>
      </c>
      <c r="T49" s="63" t="str">
        <f t="shared" si="3"/>
        <v>0:18:47</v>
      </c>
    </row>
    <row r="50" spans="1:20" x14ac:dyDescent="0.35">
      <c r="A50" s="16">
        <v>46</v>
      </c>
      <c r="B50" s="45" t="s">
        <v>168</v>
      </c>
      <c r="C50" s="14" t="s">
        <v>162</v>
      </c>
      <c r="D50" s="24" t="s">
        <v>12</v>
      </c>
      <c r="E50" s="24" t="s">
        <v>5</v>
      </c>
      <c r="F50" s="23" t="str">
        <f>IF(ISNA(E50),"",E50&amp;"-"&amp;D50)</f>
        <v>SS-M</v>
      </c>
      <c r="G50" s="36" t="str">
        <f>IF($F50=G$3&amp;"-"&amp;G$4,IF(COUNTIF($F$5:$F50,"="&amp;$F50)&gt;5,"",$A50),"")</f>
        <v/>
      </c>
      <c r="H50" s="36" t="str">
        <f>IF($F50=H$3&amp;"-"&amp;H$4,IF(COUNTIF($F$5:$F50,"="&amp;$F50)&gt;5,"",COUNTIF($D$6:$D50,"=F")),"")</f>
        <v/>
      </c>
      <c r="I50" s="36" t="str">
        <f>IF($F50=I$3&amp;"-"&amp;I$4,IF(COUNTIF($F$5:$F50,"="&amp;$F50)&gt;5,"",$A50),"")</f>
        <v/>
      </c>
      <c r="J50" s="36" t="str">
        <f>IF($F50=J$3&amp;"-"&amp;J$4,IF(COUNTIF($F$5:$F50,"="&amp;$F50)&gt;5,"",COUNTIF($D$6:$D50,"=F")),"")</f>
        <v/>
      </c>
      <c r="K50" s="36" t="str">
        <f>IF($F50=K$3&amp;"-"&amp;K$4,IF(COUNTIF($F$5:$F50,"="&amp;$F50)&gt;5,"",$A50),"")</f>
        <v/>
      </c>
      <c r="L50" s="36" t="str">
        <f>IF($F50=L$3&amp;"-"&amp;L$4,IF(COUNTIF($F$5:$F50,"="&amp;$F50)&gt;5,"",COUNTIF($D$6:$D50,"=F")),"")</f>
        <v/>
      </c>
      <c r="M50" s="36" t="str">
        <f>IF($F50=M$3&amp;"-"&amp;M$4,IF(COUNTIF($F$5:$F50,"="&amp;$F50)&gt;5,"",$A50),"")</f>
        <v/>
      </c>
      <c r="N50" s="36" t="str">
        <f>IF($F50=N$3&amp;"-"&amp;N$4,IF(COUNTIF($F$5:$F50,"="&amp;$F50)&gt;5,"",COUNTIF($D$6:$D50,"=F")),"")</f>
        <v/>
      </c>
      <c r="O50" s="36" t="str">
        <f>IF($F50=O$3&amp;"-"&amp;O$4,IF(COUNTIF($F$5:$F50,"="&amp;$F50)&gt;5,"",$A50),"")</f>
        <v/>
      </c>
      <c r="P50" s="36" t="str">
        <f>IF($F50=P$3&amp;"-"&amp;P$4,IF(COUNTIF($F$5:$F50,"="&amp;$F50)&gt;5,"",COUNTIF($D$6:$D50,"=F")),"")</f>
        <v/>
      </c>
      <c r="Q50" s="36">
        <f>IF($F50=Q$3&amp;"-"&amp;Q$4,IF(COUNTIF($F$5:$F50,"="&amp;$F50)&gt;5,"",$A50),"")</f>
        <v>46</v>
      </c>
      <c r="R50" s="36" t="str">
        <f>IF($F50=R$3&amp;"-"&amp;R$4,IF(COUNTIF($F$5:$F50,"="&amp;$F50)&gt;5,"",COUNTIF($D$6:$D50,"=F")),"")</f>
        <v/>
      </c>
      <c r="S50" s="62">
        <f t="shared" si="2"/>
        <v>46</v>
      </c>
      <c r="T50" s="63" t="str">
        <f t="shared" si="3"/>
        <v>0:18:48</v>
      </c>
    </row>
    <row r="51" spans="1:20" x14ac:dyDescent="0.35">
      <c r="A51" s="22">
        <v>47</v>
      </c>
      <c r="B51" s="45" t="s">
        <v>639</v>
      </c>
      <c r="C51" s="14" t="s">
        <v>50</v>
      </c>
      <c r="D51" s="24" t="s">
        <v>12</v>
      </c>
      <c r="E51" s="24" t="s">
        <v>0</v>
      </c>
      <c r="F51" s="23" t="str">
        <f>IF(ISNA(E51),"",E51&amp;"-"&amp;D51)</f>
        <v>C&amp;C-M</v>
      </c>
      <c r="G51" s="36" t="str">
        <f>IF($F51=G$3&amp;"-"&amp;G$4,IF(COUNTIF($F$5:$F51,"="&amp;$F51)&gt;5,"",$A51),"")</f>
        <v/>
      </c>
      <c r="H51" s="36" t="str">
        <f>IF($F51=H$3&amp;"-"&amp;H$4,IF(COUNTIF($F$5:$F51,"="&amp;$F51)&gt;5,"",COUNTIF($D$6:$D51,"=F")),"")</f>
        <v/>
      </c>
      <c r="I51" s="36" t="str">
        <f>IF($F51=I$3&amp;"-"&amp;I$4,IF(COUNTIF($F$5:$F51,"="&amp;$F51)&gt;5,"",$A51),"")</f>
        <v/>
      </c>
      <c r="J51" s="36" t="str">
        <f>IF($F51=J$3&amp;"-"&amp;J$4,IF(COUNTIF($F$5:$F51,"="&amp;$F51)&gt;5,"",COUNTIF($D$6:$D51,"=F")),"")</f>
        <v/>
      </c>
      <c r="K51" s="36" t="str">
        <f>IF($F51=K$3&amp;"-"&amp;K$4,IF(COUNTIF($F$5:$F51,"="&amp;$F51)&gt;5,"",$A51),"")</f>
        <v/>
      </c>
      <c r="L51" s="36" t="str">
        <f>IF($F51=L$3&amp;"-"&amp;L$4,IF(COUNTIF($F$5:$F51,"="&amp;$F51)&gt;5,"",COUNTIF($D$6:$D51,"=F")),"")</f>
        <v/>
      </c>
      <c r="M51" s="36" t="str">
        <f>IF($F51=M$3&amp;"-"&amp;M$4,IF(COUNTIF($F$5:$F51,"="&amp;$F51)&gt;5,"",$A51),"")</f>
        <v/>
      </c>
      <c r="N51" s="36" t="str">
        <f>IF($F51=N$3&amp;"-"&amp;N$4,IF(COUNTIF($F$5:$F51,"="&amp;$F51)&gt;5,"",COUNTIF($D$6:$D51,"=F")),"")</f>
        <v/>
      </c>
      <c r="O51" s="36" t="str">
        <f>IF($F51=O$3&amp;"-"&amp;O$4,IF(COUNTIF($F$5:$F51,"="&amp;$F51)&gt;5,"",$A51),"")</f>
        <v/>
      </c>
      <c r="P51" s="36" t="str">
        <f>IF($F51=P$3&amp;"-"&amp;P$4,IF(COUNTIF($F$5:$F51,"="&amp;$F51)&gt;5,"",COUNTIF($D$6:$D51,"=F")),"")</f>
        <v/>
      </c>
      <c r="Q51" s="36" t="str">
        <f>IF($F51=Q$3&amp;"-"&amp;Q$4,IF(COUNTIF($F$5:$F51,"="&amp;$F51)&gt;5,"",$A51),"")</f>
        <v/>
      </c>
      <c r="R51" s="36" t="str">
        <f>IF($F51=R$3&amp;"-"&amp;R$4,IF(COUNTIF($F$5:$F51,"="&amp;$F51)&gt;5,"",COUNTIF($D$6:$D51,"=F")),"")</f>
        <v/>
      </c>
      <c r="S51" s="62">
        <f t="shared" si="2"/>
        <v>47</v>
      </c>
      <c r="T51" s="63" t="str">
        <f t="shared" si="3"/>
        <v>0:18:51</v>
      </c>
    </row>
    <row r="52" spans="1:20" x14ac:dyDescent="0.35">
      <c r="A52" s="22">
        <v>48</v>
      </c>
      <c r="B52" s="45" t="s">
        <v>171</v>
      </c>
      <c r="C52" s="14" t="s">
        <v>533</v>
      </c>
      <c r="D52" s="24" t="s">
        <v>12</v>
      </c>
      <c r="E52" s="24" t="s">
        <v>1</v>
      </c>
      <c r="F52" s="23" t="str">
        <f>IF(ISNA(E52),"",E52&amp;"-"&amp;D52)</f>
        <v>CTC-M</v>
      </c>
      <c r="G52" s="36" t="str">
        <f>IF($F52=G$3&amp;"-"&amp;G$4,IF(COUNTIF($F$5:$F52,"="&amp;$F52)&gt;5,"",$A52),"")</f>
        <v/>
      </c>
      <c r="H52" s="36" t="str">
        <f>IF($F52=H$3&amp;"-"&amp;H$4,IF(COUNTIF($F$5:$F52,"="&amp;$F52)&gt;5,"",COUNTIF($D$6:$D52,"=F")),"")</f>
        <v/>
      </c>
      <c r="I52" s="36" t="str">
        <f>IF($F52=I$3&amp;"-"&amp;I$4,IF(COUNTIF($F$5:$F52,"="&amp;$F52)&gt;5,"",$A52),"")</f>
        <v/>
      </c>
      <c r="J52" s="36" t="str">
        <f>IF($F52=J$3&amp;"-"&amp;J$4,IF(COUNTIF($F$5:$F52,"="&amp;$F52)&gt;5,"",COUNTIF($D$6:$D52,"=F")),"")</f>
        <v/>
      </c>
      <c r="K52" s="36" t="str">
        <f>IF($F52=K$3&amp;"-"&amp;K$4,IF(COUNTIF($F$5:$F52,"="&amp;$F52)&gt;5,"",$A52),"")</f>
        <v/>
      </c>
      <c r="L52" s="36" t="str">
        <f>IF($F52=L$3&amp;"-"&amp;L$4,IF(COUNTIF($F$5:$F52,"="&amp;$F52)&gt;5,"",COUNTIF($D$6:$D52,"=F")),"")</f>
        <v/>
      </c>
      <c r="M52" s="36" t="str">
        <f>IF($F52=M$3&amp;"-"&amp;M$4,IF(COUNTIF($F$5:$F52,"="&amp;$F52)&gt;5,"",$A52),"")</f>
        <v/>
      </c>
      <c r="N52" s="36" t="str">
        <f>IF($F52=N$3&amp;"-"&amp;N$4,IF(COUNTIF($F$5:$F52,"="&amp;$F52)&gt;5,"",COUNTIF($D$6:$D52,"=F")),"")</f>
        <v/>
      </c>
      <c r="O52" s="36" t="str">
        <f>IF($F52=O$3&amp;"-"&amp;O$4,IF(COUNTIF($F$5:$F52,"="&amp;$F52)&gt;5,"",$A52),"")</f>
        <v/>
      </c>
      <c r="P52" s="36" t="str">
        <f>IF($F52=P$3&amp;"-"&amp;P$4,IF(COUNTIF($F$5:$F52,"="&amp;$F52)&gt;5,"",COUNTIF($D$6:$D52,"=F")),"")</f>
        <v/>
      </c>
      <c r="Q52" s="36" t="str">
        <f>IF($F52=Q$3&amp;"-"&amp;Q$4,IF(COUNTIF($F$5:$F52,"="&amp;$F52)&gt;5,"",$A52),"")</f>
        <v/>
      </c>
      <c r="R52" s="36" t="str">
        <f>IF($F52=R$3&amp;"-"&amp;R$4,IF(COUNTIF($F$5:$F52,"="&amp;$F52)&gt;5,"",COUNTIF($D$6:$D52,"=F")),"")</f>
        <v/>
      </c>
      <c r="S52" s="62">
        <f t="shared" si="2"/>
        <v>48</v>
      </c>
      <c r="T52" s="63" t="str">
        <f t="shared" si="3"/>
        <v>0:18:59</v>
      </c>
    </row>
    <row r="53" spans="1:20" x14ac:dyDescent="0.35">
      <c r="A53" s="19">
        <v>49</v>
      </c>
      <c r="B53" s="45" t="s">
        <v>416</v>
      </c>
      <c r="C53" s="14" t="s">
        <v>244</v>
      </c>
      <c r="D53" s="24" t="s">
        <v>12</v>
      </c>
      <c r="E53" s="24" t="s">
        <v>1</v>
      </c>
      <c r="F53" s="23" t="str">
        <f>IF(ISNA(E53),"",E53&amp;"-"&amp;D53)</f>
        <v>CTC-M</v>
      </c>
      <c r="G53" s="36" t="str">
        <f>IF($F53=G$3&amp;"-"&amp;G$4,IF(COUNTIF($F$5:$F53,"="&amp;$F53)&gt;5,"",$A53),"")</f>
        <v/>
      </c>
      <c r="H53" s="36" t="str">
        <f>IF($F53=H$3&amp;"-"&amp;H$4,IF(COUNTIF($F$5:$F53,"="&amp;$F53)&gt;5,"",COUNTIF($D$6:$D53,"=F")),"")</f>
        <v/>
      </c>
      <c r="I53" s="36" t="str">
        <f>IF($F53=I$3&amp;"-"&amp;I$4,IF(COUNTIF($F$5:$F53,"="&amp;$F53)&gt;5,"",$A53),"")</f>
        <v/>
      </c>
      <c r="J53" s="36" t="str">
        <f>IF($F53=J$3&amp;"-"&amp;J$4,IF(COUNTIF($F$5:$F53,"="&amp;$F53)&gt;5,"",COUNTIF($D$6:$D53,"=F")),"")</f>
        <v/>
      </c>
      <c r="K53" s="36" t="str">
        <f>IF($F53=K$3&amp;"-"&amp;K$4,IF(COUNTIF($F$5:$F53,"="&amp;$F53)&gt;5,"",$A53),"")</f>
        <v/>
      </c>
      <c r="L53" s="36" t="str">
        <f>IF($F53=L$3&amp;"-"&amp;L$4,IF(COUNTIF($F$5:$F53,"="&amp;$F53)&gt;5,"",COUNTIF($D$6:$D53,"=F")),"")</f>
        <v/>
      </c>
      <c r="M53" s="36" t="str">
        <f>IF($F53=M$3&amp;"-"&amp;M$4,IF(COUNTIF($F$5:$F53,"="&amp;$F53)&gt;5,"",$A53),"")</f>
        <v/>
      </c>
      <c r="N53" s="36" t="str">
        <f>IF($F53=N$3&amp;"-"&amp;N$4,IF(COUNTIF($F$5:$F53,"="&amp;$F53)&gt;5,"",COUNTIF($D$6:$D53,"=F")),"")</f>
        <v/>
      </c>
      <c r="O53" s="36" t="str">
        <f>IF($F53=O$3&amp;"-"&amp;O$4,IF(COUNTIF($F$5:$F53,"="&amp;$F53)&gt;5,"",$A53),"")</f>
        <v/>
      </c>
      <c r="P53" s="36" t="str">
        <f>IF($F53=P$3&amp;"-"&amp;P$4,IF(COUNTIF($F$5:$F53,"="&amp;$F53)&gt;5,"",COUNTIF($D$6:$D53,"=F")),"")</f>
        <v/>
      </c>
      <c r="Q53" s="36" t="str">
        <f>IF($F53=Q$3&amp;"-"&amp;Q$4,IF(COUNTIF($F$5:$F53,"="&amp;$F53)&gt;5,"",$A53),"")</f>
        <v/>
      </c>
      <c r="R53" s="36" t="str">
        <f>IF($F53=R$3&amp;"-"&amp;R$4,IF(COUNTIF($F$5:$F53,"="&amp;$F53)&gt;5,"",COUNTIF($D$6:$D53,"=F")),"")</f>
        <v/>
      </c>
      <c r="S53" s="62">
        <f t="shared" si="2"/>
        <v>49</v>
      </c>
      <c r="T53" s="63" t="str">
        <f t="shared" si="3"/>
        <v>0:19:03</v>
      </c>
    </row>
    <row r="54" spans="1:20" x14ac:dyDescent="0.35">
      <c r="A54" s="35">
        <v>50</v>
      </c>
      <c r="B54" s="45" t="s">
        <v>640</v>
      </c>
      <c r="C54" s="14" t="s">
        <v>534</v>
      </c>
      <c r="D54" s="24" t="s">
        <v>12</v>
      </c>
      <c r="E54" s="24" t="s">
        <v>1</v>
      </c>
      <c r="F54" s="23" t="str">
        <f>IF(ISNA(E54),"",E54&amp;"-"&amp;D54)</f>
        <v>CTC-M</v>
      </c>
      <c r="G54" s="36" t="str">
        <f>IF($F54=G$3&amp;"-"&amp;G$4,IF(COUNTIF($F$5:$F54,"="&amp;$F54)&gt;5,"",$A54),"")</f>
        <v/>
      </c>
      <c r="H54" s="36" t="str">
        <f>IF($F54=H$3&amp;"-"&amp;H$4,IF(COUNTIF($F$5:$F54,"="&amp;$F54)&gt;5,"",COUNTIF($D$6:$D54,"=F")),"")</f>
        <v/>
      </c>
      <c r="I54" s="36" t="str">
        <f>IF($F54=I$3&amp;"-"&amp;I$4,IF(COUNTIF($F$5:$F54,"="&amp;$F54)&gt;5,"",$A54),"")</f>
        <v/>
      </c>
      <c r="J54" s="36" t="str">
        <f>IF($F54=J$3&amp;"-"&amp;J$4,IF(COUNTIF($F$5:$F54,"="&amp;$F54)&gt;5,"",COUNTIF($D$6:$D54,"=F")),"")</f>
        <v/>
      </c>
      <c r="K54" s="36" t="str">
        <f>IF($F54=K$3&amp;"-"&amp;K$4,IF(COUNTIF($F$5:$F54,"="&amp;$F54)&gt;5,"",$A54),"")</f>
        <v/>
      </c>
      <c r="L54" s="36" t="str">
        <f>IF($F54=L$3&amp;"-"&amp;L$4,IF(COUNTIF($F$5:$F54,"="&amp;$F54)&gt;5,"",COUNTIF($D$6:$D54,"=F")),"")</f>
        <v/>
      </c>
      <c r="M54" s="36" t="str">
        <f>IF($F54=M$3&amp;"-"&amp;M$4,IF(COUNTIF($F$5:$F54,"="&amp;$F54)&gt;5,"",$A54),"")</f>
        <v/>
      </c>
      <c r="N54" s="36" t="str">
        <f>IF($F54=N$3&amp;"-"&amp;N$4,IF(COUNTIF($F$5:$F54,"="&amp;$F54)&gt;5,"",COUNTIF($D$6:$D54,"=F")),"")</f>
        <v/>
      </c>
      <c r="O54" s="36" t="str">
        <f>IF($F54=O$3&amp;"-"&amp;O$4,IF(COUNTIF($F$5:$F54,"="&amp;$F54)&gt;5,"",$A54),"")</f>
        <v/>
      </c>
      <c r="P54" s="36" t="str">
        <f>IF($F54=P$3&amp;"-"&amp;P$4,IF(COUNTIF($F$5:$F54,"="&amp;$F54)&gt;5,"",COUNTIF($D$6:$D54,"=F")),"")</f>
        <v/>
      </c>
      <c r="Q54" s="36" t="str">
        <f>IF($F54=Q$3&amp;"-"&amp;Q$4,IF(COUNTIF($F$5:$F54,"="&amp;$F54)&gt;5,"",$A54),"")</f>
        <v/>
      </c>
      <c r="R54" s="36" t="str">
        <f>IF($F54=R$3&amp;"-"&amp;R$4,IF(COUNTIF($F$5:$F54,"="&amp;$F54)&gt;5,"",COUNTIF($D$6:$D54,"=F")),"")</f>
        <v/>
      </c>
      <c r="S54" s="62">
        <f t="shared" si="2"/>
        <v>50</v>
      </c>
      <c r="T54" s="63" t="str">
        <f t="shared" si="3"/>
        <v>0:19:04</v>
      </c>
    </row>
    <row r="55" spans="1:20" x14ac:dyDescent="0.35">
      <c r="A55" s="13">
        <v>51</v>
      </c>
      <c r="B55" s="45" t="s">
        <v>174</v>
      </c>
      <c r="C55" s="14" t="s">
        <v>514</v>
      </c>
      <c r="D55" s="24" t="s">
        <v>12</v>
      </c>
      <c r="E55" s="24" t="s">
        <v>2</v>
      </c>
      <c r="F55" s="23" t="str">
        <f>IF(ISNA(E55),"",E55&amp;"-"&amp;D55)</f>
        <v>Ely-M</v>
      </c>
      <c r="G55" s="36" t="str">
        <f>IF($F55=G$3&amp;"-"&amp;G$4,IF(COUNTIF($F$5:$F55,"="&amp;$F55)&gt;5,"",$A55),"")</f>
        <v/>
      </c>
      <c r="H55" s="36" t="str">
        <f>IF($F55=H$3&amp;"-"&amp;H$4,IF(COUNTIF($F$5:$F55,"="&amp;$F55)&gt;5,"",COUNTIF($D$6:$D55,"=F")),"")</f>
        <v/>
      </c>
      <c r="I55" s="36" t="str">
        <f>IF($F55=I$3&amp;"-"&amp;I$4,IF(COUNTIF($F$5:$F55,"="&amp;$F55)&gt;5,"",$A55),"")</f>
        <v/>
      </c>
      <c r="J55" s="36" t="str">
        <f>IF($F55=J$3&amp;"-"&amp;J$4,IF(COUNTIF($F$5:$F55,"="&amp;$F55)&gt;5,"",COUNTIF($D$6:$D55,"=F")),"")</f>
        <v/>
      </c>
      <c r="K55" s="36" t="str">
        <f>IF($F55=K$3&amp;"-"&amp;K$4,IF(COUNTIF($F$5:$F55,"="&amp;$F55)&gt;5,"",$A55),"")</f>
        <v/>
      </c>
      <c r="L55" s="36" t="str">
        <f>IF($F55=L$3&amp;"-"&amp;L$4,IF(COUNTIF($F$5:$F55,"="&amp;$F55)&gt;5,"",COUNTIF($D$6:$D55,"=F")),"")</f>
        <v/>
      </c>
      <c r="M55" s="36" t="str">
        <f>IF($F55=M$3&amp;"-"&amp;M$4,IF(COUNTIF($F$5:$F55,"="&amp;$F55)&gt;5,"",$A55),"")</f>
        <v/>
      </c>
      <c r="N55" s="36" t="str">
        <f>IF($F55=N$3&amp;"-"&amp;N$4,IF(COUNTIF($F$5:$F55,"="&amp;$F55)&gt;5,"",COUNTIF($D$6:$D55,"=F")),"")</f>
        <v/>
      </c>
      <c r="O55" s="36" t="str">
        <f>IF($F55=O$3&amp;"-"&amp;O$4,IF(COUNTIF($F$5:$F55,"="&amp;$F55)&gt;5,"",$A55),"")</f>
        <v/>
      </c>
      <c r="P55" s="36" t="str">
        <f>IF($F55=P$3&amp;"-"&amp;P$4,IF(COUNTIF($F$5:$F55,"="&amp;$F55)&gt;5,"",COUNTIF($D$6:$D55,"=F")),"")</f>
        <v/>
      </c>
      <c r="Q55" s="36" t="str">
        <f>IF($F55=Q$3&amp;"-"&amp;Q$4,IF(COUNTIF($F$5:$F55,"="&amp;$F55)&gt;5,"",$A55),"")</f>
        <v/>
      </c>
      <c r="R55" s="36" t="str">
        <f>IF($F55=R$3&amp;"-"&amp;R$4,IF(COUNTIF($F$5:$F55,"="&amp;$F55)&gt;5,"",COUNTIF($D$6:$D55,"=F")),"")</f>
        <v/>
      </c>
      <c r="S55" s="62">
        <f t="shared" si="2"/>
        <v>51</v>
      </c>
      <c r="T55" s="63" t="str">
        <f t="shared" si="3"/>
        <v>0:19:08</v>
      </c>
    </row>
    <row r="56" spans="1:20" x14ac:dyDescent="0.35">
      <c r="A56" s="19">
        <v>52</v>
      </c>
      <c r="B56" s="45" t="s">
        <v>417</v>
      </c>
      <c r="C56" s="14" t="s">
        <v>535</v>
      </c>
      <c r="D56" s="24" t="s">
        <v>12</v>
      </c>
      <c r="E56" s="24" t="s">
        <v>1</v>
      </c>
      <c r="F56" s="23" t="str">
        <f>IF(ISNA(E56),"",E56&amp;"-"&amp;D56)</f>
        <v>CTC-M</v>
      </c>
      <c r="G56" s="36" t="str">
        <f>IF($F56=G$3&amp;"-"&amp;G$4,IF(COUNTIF($F$5:$F56,"="&amp;$F56)&gt;5,"",$A56),"")</f>
        <v/>
      </c>
      <c r="H56" s="36" t="str">
        <f>IF($F56=H$3&amp;"-"&amp;H$4,IF(COUNTIF($F$5:$F56,"="&amp;$F56)&gt;5,"",COUNTIF($D$6:$D56,"=F")),"")</f>
        <v/>
      </c>
      <c r="I56" s="36" t="str">
        <f>IF($F56=I$3&amp;"-"&amp;I$4,IF(COUNTIF($F$5:$F56,"="&amp;$F56)&gt;5,"",$A56),"")</f>
        <v/>
      </c>
      <c r="J56" s="36" t="str">
        <f>IF($F56=J$3&amp;"-"&amp;J$4,IF(COUNTIF($F$5:$F56,"="&amp;$F56)&gt;5,"",COUNTIF($D$6:$D56,"=F")),"")</f>
        <v/>
      </c>
      <c r="K56" s="36" t="str">
        <f>IF($F56=K$3&amp;"-"&amp;K$4,IF(COUNTIF($F$5:$F56,"="&amp;$F56)&gt;5,"",$A56),"")</f>
        <v/>
      </c>
      <c r="L56" s="36" t="str">
        <f>IF($F56=L$3&amp;"-"&amp;L$4,IF(COUNTIF($F$5:$F56,"="&amp;$F56)&gt;5,"",COUNTIF($D$6:$D56,"=F")),"")</f>
        <v/>
      </c>
      <c r="M56" s="36" t="str">
        <f>IF($F56=M$3&amp;"-"&amp;M$4,IF(COUNTIF($F$5:$F56,"="&amp;$F56)&gt;5,"",$A56),"")</f>
        <v/>
      </c>
      <c r="N56" s="36" t="str">
        <f>IF($F56=N$3&amp;"-"&amp;N$4,IF(COUNTIF($F$5:$F56,"="&amp;$F56)&gt;5,"",COUNTIF($D$6:$D56,"=F")),"")</f>
        <v/>
      </c>
      <c r="O56" s="36" t="str">
        <f>IF($F56=O$3&amp;"-"&amp;O$4,IF(COUNTIF($F$5:$F56,"="&amp;$F56)&gt;5,"",$A56),"")</f>
        <v/>
      </c>
      <c r="P56" s="36" t="str">
        <f>IF($F56=P$3&amp;"-"&amp;P$4,IF(COUNTIF($F$5:$F56,"="&amp;$F56)&gt;5,"",COUNTIF($D$6:$D56,"=F")),"")</f>
        <v/>
      </c>
      <c r="Q56" s="36" t="str">
        <f>IF($F56=Q$3&amp;"-"&amp;Q$4,IF(COUNTIF($F$5:$F56,"="&amp;$F56)&gt;5,"",$A56),"")</f>
        <v/>
      </c>
      <c r="R56" s="36" t="str">
        <f>IF($F56=R$3&amp;"-"&amp;R$4,IF(COUNTIF($F$5:$F56,"="&amp;$F56)&gt;5,"",COUNTIF($D$6:$D56,"=F")),"")</f>
        <v/>
      </c>
      <c r="S56" s="62">
        <f t="shared" si="2"/>
        <v>52</v>
      </c>
      <c r="T56" s="63" t="str">
        <f t="shared" si="3"/>
        <v>0:19:09</v>
      </c>
    </row>
    <row r="57" spans="1:20" x14ac:dyDescent="0.35">
      <c r="A57" s="17">
        <v>53</v>
      </c>
      <c r="B57" s="45" t="s">
        <v>641</v>
      </c>
      <c r="C57" s="14" t="s">
        <v>488</v>
      </c>
      <c r="D57" s="24" t="s">
        <v>13</v>
      </c>
      <c r="E57" s="24" t="s">
        <v>0</v>
      </c>
      <c r="F57" s="23" t="str">
        <f>IF(ISNA(E57),"",E57&amp;"-"&amp;D57)</f>
        <v>C&amp;C-F</v>
      </c>
      <c r="G57" s="36" t="str">
        <f>IF($F57=G$3&amp;"-"&amp;G$4,IF(COUNTIF($F$5:$F57,"="&amp;$F57)&gt;5,"",$A57),"")</f>
        <v/>
      </c>
      <c r="H57" s="36">
        <f>IF($F57=H$3&amp;"-"&amp;H$4,IF(COUNTIF($F$5:$F57,"="&amp;$F57)&gt;5,"",COUNTIF($D$6:$D57,"=F")),"")</f>
        <v>3</v>
      </c>
      <c r="I57" s="36" t="str">
        <f>IF($F57=I$3&amp;"-"&amp;I$4,IF(COUNTIF($F$5:$F57,"="&amp;$F57)&gt;5,"",$A57),"")</f>
        <v/>
      </c>
      <c r="J57" s="36" t="str">
        <f>IF($F57=J$3&amp;"-"&amp;J$4,IF(COUNTIF($F$5:$F57,"="&amp;$F57)&gt;5,"",COUNTIF($D$6:$D57,"=F")),"")</f>
        <v/>
      </c>
      <c r="K57" s="36" t="str">
        <f>IF($F57=K$3&amp;"-"&amp;K$4,IF(COUNTIF($F$5:$F57,"="&amp;$F57)&gt;5,"",$A57),"")</f>
        <v/>
      </c>
      <c r="L57" s="36" t="str">
        <f>IF($F57=L$3&amp;"-"&amp;L$4,IF(COUNTIF($F$5:$F57,"="&amp;$F57)&gt;5,"",COUNTIF($D$6:$D57,"=F")),"")</f>
        <v/>
      </c>
      <c r="M57" s="36" t="str">
        <f>IF($F57=M$3&amp;"-"&amp;M$4,IF(COUNTIF($F$5:$F57,"="&amp;$F57)&gt;5,"",$A57),"")</f>
        <v/>
      </c>
      <c r="N57" s="36" t="str">
        <f>IF($F57=N$3&amp;"-"&amp;N$4,IF(COUNTIF($F$5:$F57,"="&amp;$F57)&gt;5,"",COUNTIF($D$6:$D57,"=F")),"")</f>
        <v/>
      </c>
      <c r="O57" s="36" t="str">
        <f>IF($F57=O$3&amp;"-"&amp;O$4,IF(COUNTIF($F$5:$F57,"="&amp;$F57)&gt;5,"",$A57),"")</f>
        <v/>
      </c>
      <c r="P57" s="36" t="str">
        <f>IF($F57=P$3&amp;"-"&amp;P$4,IF(COUNTIF($F$5:$F57,"="&amp;$F57)&gt;5,"",COUNTIF($D$6:$D57,"=F")),"")</f>
        <v/>
      </c>
      <c r="Q57" s="36" t="str">
        <f>IF($F57=Q$3&amp;"-"&amp;Q$4,IF(COUNTIF($F$5:$F57,"="&amp;$F57)&gt;5,"",$A57),"")</f>
        <v/>
      </c>
      <c r="R57" s="36" t="str">
        <f>IF($F57=R$3&amp;"-"&amp;R$4,IF(COUNTIF($F$5:$F57,"="&amp;$F57)&gt;5,"",COUNTIF($D$6:$D57,"=F")),"")</f>
        <v/>
      </c>
      <c r="S57" s="62">
        <f t="shared" si="2"/>
        <v>53</v>
      </c>
      <c r="T57" s="63" t="str">
        <f t="shared" si="3"/>
        <v>0:19:11</v>
      </c>
    </row>
    <row r="58" spans="1:20" x14ac:dyDescent="0.35">
      <c r="A58" s="15">
        <v>54</v>
      </c>
      <c r="B58" s="45" t="s">
        <v>175</v>
      </c>
      <c r="C58" s="14" t="s">
        <v>372</v>
      </c>
      <c r="D58" s="24" t="s">
        <v>12</v>
      </c>
      <c r="E58" s="24" t="s">
        <v>3</v>
      </c>
      <c r="F58" s="23" t="str">
        <f>IF(ISNA(E58),"",E58&amp;"-"&amp;D58)</f>
        <v>HRC-M</v>
      </c>
      <c r="G58" s="36" t="str">
        <f>IF($F58=G$3&amp;"-"&amp;G$4,IF(COUNTIF($F$5:$F58,"="&amp;$F58)&gt;5,"",$A58),"")</f>
        <v/>
      </c>
      <c r="H58" s="36" t="str">
        <f>IF($F58=H$3&amp;"-"&amp;H$4,IF(COUNTIF($F$5:$F58,"="&amp;$F58)&gt;5,"",COUNTIF($D$6:$D58,"=F")),"")</f>
        <v/>
      </c>
      <c r="I58" s="36" t="str">
        <f>IF($F58=I$3&amp;"-"&amp;I$4,IF(COUNTIF($F$5:$F58,"="&amp;$F58)&gt;5,"",$A58),"")</f>
        <v/>
      </c>
      <c r="J58" s="36" t="str">
        <f>IF($F58=J$3&amp;"-"&amp;J$4,IF(COUNTIF($F$5:$F58,"="&amp;$F58)&gt;5,"",COUNTIF($D$6:$D58,"=F")),"")</f>
        <v/>
      </c>
      <c r="K58" s="36" t="str">
        <f>IF($F58=K$3&amp;"-"&amp;K$4,IF(COUNTIF($F$5:$F58,"="&amp;$F58)&gt;5,"",$A58),"")</f>
        <v/>
      </c>
      <c r="L58" s="36" t="str">
        <f>IF($F58=L$3&amp;"-"&amp;L$4,IF(COUNTIF($F$5:$F58,"="&amp;$F58)&gt;5,"",COUNTIF($D$6:$D58,"=F")),"")</f>
        <v/>
      </c>
      <c r="M58" s="36" t="str">
        <f>IF($F58=M$3&amp;"-"&amp;M$4,IF(COUNTIF($F$5:$F58,"="&amp;$F58)&gt;5,"",$A58),"")</f>
        <v/>
      </c>
      <c r="N58" s="36" t="str">
        <f>IF($F58=N$3&amp;"-"&amp;N$4,IF(COUNTIF($F$5:$F58,"="&amp;$F58)&gt;5,"",COUNTIF($D$6:$D58,"=F")),"")</f>
        <v/>
      </c>
      <c r="O58" s="36" t="str">
        <f>IF($F58=O$3&amp;"-"&amp;O$4,IF(COUNTIF($F$5:$F58,"="&amp;$F58)&gt;5,"",$A58),"")</f>
        <v/>
      </c>
      <c r="P58" s="36" t="str">
        <f>IF($F58=P$3&amp;"-"&amp;P$4,IF(COUNTIF($F$5:$F58,"="&amp;$F58)&gt;5,"",COUNTIF($D$6:$D58,"=F")),"")</f>
        <v/>
      </c>
      <c r="Q58" s="36" t="str">
        <f>IF($F58=Q$3&amp;"-"&amp;Q$4,IF(COUNTIF($F$5:$F58,"="&amp;$F58)&gt;5,"",$A58),"")</f>
        <v/>
      </c>
      <c r="R58" s="36" t="str">
        <f>IF($F58=R$3&amp;"-"&amp;R$4,IF(COUNTIF($F$5:$F58,"="&amp;$F58)&gt;5,"",COUNTIF($D$6:$D58,"=F")),"")</f>
        <v/>
      </c>
      <c r="S58" s="62">
        <f t="shared" si="2"/>
        <v>54</v>
      </c>
      <c r="T58" s="63" t="str">
        <f t="shared" si="3"/>
        <v>0:19:16</v>
      </c>
    </row>
    <row r="59" spans="1:20" x14ac:dyDescent="0.35">
      <c r="A59" s="13">
        <v>55</v>
      </c>
      <c r="B59" s="45" t="s">
        <v>289</v>
      </c>
      <c r="C59" s="14" t="s">
        <v>78</v>
      </c>
      <c r="D59" s="24" t="s">
        <v>12</v>
      </c>
      <c r="E59" s="24" t="s">
        <v>2</v>
      </c>
      <c r="F59" s="23" t="str">
        <f>IF(ISNA(E59),"",E59&amp;"-"&amp;D59)</f>
        <v>Ely-M</v>
      </c>
      <c r="G59" s="36" t="str">
        <f>IF($F59=G$3&amp;"-"&amp;G$4,IF(COUNTIF($F$5:$F59,"="&amp;$F59)&gt;5,"",$A59),"")</f>
        <v/>
      </c>
      <c r="H59" s="36" t="str">
        <f>IF($F59=H$3&amp;"-"&amp;H$4,IF(COUNTIF($F$5:$F59,"="&amp;$F59)&gt;5,"",COUNTIF($D$6:$D59,"=F")),"")</f>
        <v/>
      </c>
      <c r="I59" s="36" t="str">
        <f>IF($F59=I$3&amp;"-"&amp;I$4,IF(COUNTIF($F$5:$F59,"="&amp;$F59)&gt;5,"",$A59),"")</f>
        <v/>
      </c>
      <c r="J59" s="36" t="str">
        <f>IF($F59=J$3&amp;"-"&amp;J$4,IF(COUNTIF($F$5:$F59,"="&amp;$F59)&gt;5,"",COUNTIF($D$6:$D59,"=F")),"")</f>
        <v/>
      </c>
      <c r="K59" s="36" t="str">
        <f>IF($F59=K$3&amp;"-"&amp;K$4,IF(COUNTIF($F$5:$F59,"="&amp;$F59)&gt;5,"",$A59),"")</f>
        <v/>
      </c>
      <c r="L59" s="36" t="str">
        <f>IF($F59=L$3&amp;"-"&amp;L$4,IF(COUNTIF($F$5:$F59,"="&amp;$F59)&gt;5,"",COUNTIF($D$6:$D59,"=F")),"")</f>
        <v/>
      </c>
      <c r="M59" s="36" t="str">
        <f>IF($F59=M$3&amp;"-"&amp;M$4,IF(COUNTIF($F$5:$F59,"="&amp;$F59)&gt;5,"",$A59),"")</f>
        <v/>
      </c>
      <c r="N59" s="36" t="str">
        <f>IF($F59=N$3&amp;"-"&amp;N$4,IF(COUNTIF($F$5:$F59,"="&amp;$F59)&gt;5,"",COUNTIF($D$6:$D59,"=F")),"")</f>
        <v/>
      </c>
      <c r="O59" s="36" t="str">
        <f>IF($F59=O$3&amp;"-"&amp;O$4,IF(COUNTIF($F$5:$F59,"="&amp;$F59)&gt;5,"",$A59),"")</f>
        <v/>
      </c>
      <c r="P59" s="36" t="str">
        <f>IF($F59=P$3&amp;"-"&amp;P$4,IF(COUNTIF($F$5:$F59,"="&amp;$F59)&gt;5,"",COUNTIF($D$6:$D59,"=F")),"")</f>
        <v/>
      </c>
      <c r="Q59" s="36" t="str">
        <f>IF($F59=Q$3&amp;"-"&amp;Q$4,IF(COUNTIF($F$5:$F59,"="&amp;$F59)&gt;5,"",$A59),"")</f>
        <v/>
      </c>
      <c r="R59" s="36" t="str">
        <f>IF($F59=R$3&amp;"-"&amp;R$4,IF(COUNTIF($F$5:$F59,"="&amp;$F59)&gt;5,"",COUNTIF($D$6:$D59,"=F")),"")</f>
        <v/>
      </c>
      <c r="S59" s="62">
        <f t="shared" si="2"/>
        <v>55</v>
      </c>
      <c r="T59" s="63" t="str">
        <f t="shared" si="3"/>
        <v>0:19:20</v>
      </c>
    </row>
    <row r="60" spans="1:20" x14ac:dyDescent="0.35">
      <c r="A60" s="22">
        <v>56</v>
      </c>
      <c r="B60" s="45" t="s">
        <v>176</v>
      </c>
      <c r="C60" s="14" t="s">
        <v>178</v>
      </c>
      <c r="D60" s="24" t="s">
        <v>12</v>
      </c>
      <c r="E60" s="24" t="s">
        <v>1</v>
      </c>
      <c r="F60" s="23" t="str">
        <f>IF(ISNA(E60),"",E60&amp;"-"&amp;D60)</f>
        <v>CTC-M</v>
      </c>
      <c r="G60" s="36" t="str">
        <f>IF($F60=G$3&amp;"-"&amp;G$4,IF(COUNTIF($F$5:$F60,"="&amp;$F60)&gt;5,"",$A60),"")</f>
        <v/>
      </c>
      <c r="H60" s="36" t="str">
        <f>IF($F60=H$3&amp;"-"&amp;H$4,IF(COUNTIF($F$5:$F60,"="&amp;$F60)&gt;5,"",COUNTIF($D$6:$D60,"=F")),"")</f>
        <v/>
      </c>
      <c r="I60" s="36" t="str">
        <f>IF($F60=I$3&amp;"-"&amp;I$4,IF(COUNTIF($F$5:$F60,"="&amp;$F60)&gt;5,"",$A60),"")</f>
        <v/>
      </c>
      <c r="J60" s="36" t="str">
        <f>IF($F60=J$3&amp;"-"&amp;J$4,IF(COUNTIF($F$5:$F60,"="&amp;$F60)&gt;5,"",COUNTIF($D$6:$D60,"=F")),"")</f>
        <v/>
      </c>
      <c r="K60" s="36" t="str">
        <f>IF($F60=K$3&amp;"-"&amp;K$4,IF(COUNTIF($F$5:$F60,"="&amp;$F60)&gt;5,"",$A60),"")</f>
        <v/>
      </c>
      <c r="L60" s="36" t="str">
        <f>IF($F60=L$3&amp;"-"&amp;L$4,IF(COUNTIF($F$5:$F60,"="&amp;$F60)&gt;5,"",COUNTIF($D$6:$D60,"=F")),"")</f>
        <v/>
      </c>
      <c r="M60" s="36" t="str">
        <f>IF($F60=M$3&amp;"-"&amp;M$4,IF(COUNTIF($F$5:$F60,"="&amp;$F60)&gt;5,"",$A60),"")</f>
        <v/>
      </c>
      <c r="N60" s="36" t="str">
        <f>IF($F60=N$3&amp;"-"&amp;N$4,IF(COUNTIF($F$5:$F60,"="&amp;$F60)&gt;5,"",COUNTIF($D$6:$D60,"=F")),"")</f>
        <v/>
      </c>
      <c r="O60" s="36" t="str">
        <f>IF($F60=O$3&amp;"-"&amp;O$4,IF(COUNTIF($F$5:$F60,"="&amp;$F60)&gt;5,"",$A60),"")</f>
        <v/>
      </c>
      <c r="P60" s="36" t="str">
        <f>IF($F60=P$3&amp;"-"&amp;P$4,IF(COUNTIF($F$5:$F60,"="&amp;$F60)&gt;5,"",COUNTIF($D$6:$D60,"=F")),"")</f>
        <v/>
      </c>
      <c r="Q60" s="36" t="str">
        <f>IF($F60=Q$3&amp;"-"&amp;Q$4,IF(COUNTIF($F$5:$F60,"="&amp;$F60)&gt;5,"",$A60),"")</f>
        <v/>
      </c>
      <c r="R60" s="36" t="str">
        <f>IF($F60=R$3&amp;"-"&amp;R$4,IF(COUNTIF($F$5:$F60,"="&amp;$F60)&gt;5,"",COUNTIF($D$6:$D60,"=F")),"")</f>
        <v/>
      </c>
      <c r="S60" s="62">
        <f t="shared" si="2"/>
        <v>56</v>
      </c>
      <c r="T60" s="63" t="str">
        <f t="shared" si="3"/>
        <v>0:19:25</v>
      </c>
    </row>
    <row r="61" spans="1:20" x14ac:dyDescent="0.35">
      <c r="A61" s="13">
        <v>57</v>
      </c>
      <c r="B61" s="45" t="s">
        <v>457</v>
      </c>
      <c r="C61" s="14" t="s">
        <v>185</v>
      </c>
      <c r="D61" s="24" t="s">
        <v>12</v>
      </c>
      <c r="E61" s="24" t="s">
        <v>5</v>
      </c>
      <c r="F61" s="23" t="str">
        <f>IF(ISNA(E61),"",E61&amp;"-"&amp;D61)</f>
        <v>SS-M</v>
      </c>
      <c r="G61" s="36" t="str">
        <f>IF($F61=G$3&amp;"-"&amp;G$4,IF(COUNTIF($F$5:$F61,"="&amp;$F61)&gt;5,"",$A61),"")</f>
        <v/>
      </c>
      <c r="H61" s="36" t="str">
        <f>IF($F61=H$3&amp;"-"&amp;H$4,IF(COUNTIF($F$5:$F61,"="&amp;$F61)&gt;5,"",COUNTIF($D$6:$D61,"=F")),"")</f>
        <v/>
      </c>
      <c r="I61" s="36" t="str">
        <f>IF($F61=I$3&amp;"-"&amp;I$4,IF(COUNTIF($F$5:$F61,"="&amp;$F61)&gt;5,"",$A61),"")</f>
        <v/>
      </c>
      <c r="J61" s="36" t="str">
        <f>IF($F61=J$3&amp;"-"&amp;J$4,IF(COUNTIF($F$5:$F61,"="&amp;$F61)&gt;5,"",COUNTIF($D$6:$D61,"=F")),"")</f>
        <v/>
      </c>
      <c r="K61" s="36" t="str">
        <f>IF($F61=K$3&amp;"-"&amp;K$4,IF(COUNTIF($F$5:$F61,"="&amp;$F61)&gt;5,"",$A61),"")</f>
        <v/>
      </c>
      <c r="L61" s="36" t="str">
        <f>IF($F61=L$3&amp;"-"&amp;L$4,IF(COUNTIF($F$5:$F61,"="&amp;$F61)&gt;5,"",COUNTIF($D$6:$D61,"=F")),"")</f>
        <v/>
      </c>
      <c r="M61" s="36" t="str">
        <f>IF($F61=M$3&amp;"-"&amp;M$4,IF(COUNTIF($F$5:$F61,"="&amp;$F61)&gt;5,"",$A61),"")</f>
        <v/>
      </c>
      <c r="N61" s="36" t="str">
        <f>IF($F61=N$3&amp;"-"&amp;N$4,IF(COUNTIF($F$5:$F61,"="&amp;$F61)&gt;5,"",COUNTIF($D$6:$D61,"=F")),"")</f>
        <v/>
      </c>
      <c r="O61" s="36" t="str">
        <f>IF($F61=O$3&amp;"-"&amp;O$4,IF(COUNTIF($F$5:$F61,"="&amp;$F61)&gt;5,"",$A61),"")</f>
        <v/>
      </c>
      <c r="P61" s="36" t="str">
        <f>IF($F61=P$3&amp;"-"&amp;P$4,IF(COUNTIF($F$5:$F61,"="&amp;$F61)&gt;5,"",COUNTIF($D$6:$D61,"=F")),"")</f>
        <v/>
      </c>
      <c r="Q61" s="36">
        <f>IF($F61=Q$3&amp;"-"&amp;Q$4,IF(COUNTIF($F$5:$F61,"="&amp;$F61)&gt;5,"",$A61),"")</f>
        <v>57</v>
      </c>
      <c r="R61" s="36" t="str">
        <f>IF($F61=R$3&amp;"-"&amp;R$4,IF(COUNTIF($F$5:$F61,"="&amp;$F61)&gt;5,"",COUNTIF($D$6:$D61,"=F")),"")</f>
        <v/>
      </c>
      <c r="S61" s="62">
        <f t="shared" si="2"/>
        <v>57</v>
      </c>
      <c r="T61" s="63" t="str">
        <f t="shared" si="3"/>
        <v>0:19:28</v>
      </c>
    </row>
    <row r="62" spans="1:20" x14ac:dyDescent="0.35">
      <c r="A62" s="19">
        <v>58</v>
      </c>
      <c r="B62" s="45" t="s">
        <v>457</v>
      </c>
      <c r="C62" s="14" t="s">
        <v>493</v>
      </c>
      <c r="D62" s="24" t="s">
        <v>13</v>
      </c>
      <c r="E62" s="24" t="s">
        <v>0</v>
      </c>
      <c r="F62" s="23" t="str">
        <f>IF(ISNA(E62),"",E62&amp;"-"&amp;D62)</f>
        <v>C&amp;C-F</v>
      </c>
      <c r="G62" s="36" t="str">
        <f>IF($F62=G$3&amp;"-"&amp;G$4,IF(COUNTIF($F$5:$F62,"="&amp;$F62)&gt;5,"",$A62),"")</f>
        <v/>
      </c>
      <c r="H62" s="36">
        <f>IF($F62=H$3&amp;"-"&amp;H$4,IF(COUNTIF($F$5:$F62,"="&amp;$F62)&gt;5,"",COUNTIF($D$6:$D62,"=F")),"")</f>
        <v>4</v>
      </c>
      <c r="I62" s="36" t="str">
        <f>IF($F62=I$3&amp;"-"&amp;I$4,IF(COUNTIF($F$5:$F62,"="&amp;$F62)&gt;5,"",$A62),"")</f>
        <v/>
      </c>
      <c r="J62" s="36" t="str">
        <f>IF($F62=J$3&amp;"-"&amp;J$4,IF(COUNTIF($F$5:$F62,"="&amp;$F62)&gt;5,"",COUNTIF($D$6:$D62,"=F")),"")</f>
        <v/>
      </c>
      <c r="K62" s="36" t="str">
        <f>IF($F62=K$3&amp;"-"&amp;K$4,IF(COUNTIF($F$5:$F62,"="&amp;$F62)&gt;5,"",$A62),"")</f>
        <v/>
      </c>
      <c r="L62" s="36" t="str">
        <f>IF($F62=L$3&amp;"-"&amp;L$4,IF(COUNTIF($F$5:$F62,"="&amp;$F62)&gt;5,"",COUNTIF($D$6:$D62,"=F")),"")</f>
        <v/>
      </c>
      <c r="M62" s="36" t="str">
        <f>IF($F62=M$3&amp;"-"&amp;M$4,IF(COUNTIF($F$5:$F62,"="&amp;$F62)&gt;5,"",$A62),"")</f>
        <v/>
      </c>
      <c r="N62" s="36" t="str">
        <f>IF($F62=N$3&amp;"-"&amp;N$4,IF(COUNTIF($F$5:$F62,"="&amp;$F62)&gt;5,"",COUNTIF($D$6:$D62,"=F")),"")</f>
        <v/>
      </c>
      <c r="O62" s="36" t="str">
        <f>IF($F62=O$3&amp;"-"&amp;O$4,IF(COUNTIF($F$5:$F62,"="&amp;$F62)&gt;5,"",$A62),"")</f>
        <v/>
      </c>
      <c r="P62" s="36" t="str">
        <f>IF($F62=P$3&amp;"-"&amp;P$4,IF(COUNTIF($F$5:$F62,"="&amp;$F62)&gt;5,"",COUNTIF($D$6:$D62,"=F")),"")</f>
        <v/>
      </c>
      <c r="Q62" s="36" t="str">
        <f>IF($F62=Q$3&amp;"-"&amp;Q$4,IF(COUNTIF($F$5:$F62,"="&amp;$F62)&gt;5,"",$A62),"")</f>
        <v/>
      </c>
      <c r="R62" s="36" t="str">
        <f>IF($F62=R$3&amp;"-"&amp;R$4,IF(COUNTIF($F$5:$F62,"="&amp;$F62)&gt;5,"",COUNTIF($D$6:$D62,"=F")),"")</f>
        <v/>
      </c>
      <c r="S62" s="62">
        <f t="shared" si="2"/>
        <v>58</v>
      </c>
      <c r="T62" s="63" t="str">
        <f t="shared" si="3"/>
        <v>0:19:28</v>
      </c>
    </row>
    <row r="63" spans="1:20" x14ac:dyDescent="0.35">
      <c r="A63" s="20">
        <v>59</v>
      </c>
      <c r="B63" s="45" t="s">
        <v>381</v>
      </c>
      <c r="C63" s="14" t="s">
        <v>130</v>
      </c>
      <c r="D63" s="24" t="s">
        <v>12</v>
      </c>
      <c r="E63" s="24" t="s">
        <v>3</v>
      </c>
      <c r="F63" s="23" t="str">
        <f>IF(ISNA(E63),"",E63&amp;"-"&amp;D63)</f>
        <v>HRC-M</v>
      </c>
      <c r="G63" s="36" t="str">
        <f>IF($F63=G$3&amp;"-"&amp;G$4,IF(COUNTIF($F$5:$F63,"="&amp;$F63)&gt;5,"",$A63),"")</f>
        <v/>
      </c>
      <c r="H63" s="36" t="str">
        <f>IF($F63=H$3&amp;"-"&amp;H$4,IF(COUNTIF($F$5:$F63,"="&amp;$F63)&gt;5,"",COUNTIF($D$6:$D63,"=F")),"")</f>
        <v/>
      </c>
      <c r="I63" s="36" t="str">
        <f>IF($F63=I$3&amp;"-"&amp;I$4,IF(COUNTIF($F$5:$F63,"="&amp;$F63)&gt;5,"",$A63),"")</f>
        <v/>
      </c>
      <c r="J63" s="36" t="str">
        <f>IF($F63=J$3&amp;"-"&amp;J$4,IF(COUNTIF($F$5:$F63,"="&amp;$F63)&gt;5,"",COUNTIF($D$6:$D63,"=F")),"")</f>
        <v/>
      </c>
      <c r="K63" s="36" t="str">
        <f>IF($F63=K$3&amp;"-"&amp;K$4,IF(COUNTIF($F$5:$F63,"="&amp;$F63)&gt;5,"",$A63),"")</f>
        <v/>
      </c>
      <c r="L63" s="36" t="str">
        <f>IF($F63=L$3&amp;"-"&amp;L$4,IF(COUNTIF($F$5:$F63,"="&amp;$F63)&gt;5,"",COUNTIF($D$6:$D63,"=F")),"")</f>
        <v/>
      </c>
      <c r="M63" s="36" t="str">
        <f>IF($F63=M$3&amp;"-"&amp;M$4,IF(COUNTIF($F$5:$F63,"="&amp;$F63)&gt;5,"",$A63),"")</f>
        <v/>
      </c>
      <c r="N63" s="36" t="str">
        <f>IF($F63=N$3&amp;"-"&amp;N$4,IF(COUNTIF($F$5:$F63,"="&amp;$F63)&gt;5,"",COUNTIF($D$6:$D63,"=F")),"")</f>
        <v/>
      </c>
      <c r="O63" s="36" t="str">
        <f>IF($F63=O$3&amp;"-"&amp;O$4,IF(COUNTIF($F$5:$F63,"="&amp;$F63)&gt;5,"",$A63),"")</f>
        <v/>
      </c>
      <c r="P63" s="36" t="str">
        <f>IF($F63=P$3&amp;"-"&amp;P$4,IF(COUNTIF($F$5:$F63,"="&amp;$F63)&gt;5,"",COUNTIF($D$6:$D63,"=F")),"")</f>
        <v/>
      </c>
      <c r="Q63" s="36" t="str">
        <f>IF($F63=Q$3&amp;"-"&amp;Q$4,IF(COUNTIF($F$5:$F63,"="&amp;$F63)&gt;5,"",$A63),"")</f>
        <v/>
      </c>
      <c r="R63" s="36" t="str">
        <f>IF($F63=R$3&amp;"-"&amp;R$4,IF(COUNTIF($F$5:$F63,"="&amp;$F63)&gt;5,"",COUNTIF($D$6:$D63,"=F")),"")</f>
        <v/>
      </c>
      <c r="S63" s="62">
        <f t="shared" si="2"/>
        <v>59</v>
      </c>
      <c r="T63" s="63" t="str">
        <f t="shared" si="3"/>
        <v>0:19:29</v>
      </c>
    </row>
    <row r="64" spans="1:20" x14ac:dyDescent="0.35">
      <c r="A64" s="13">
        <v>60</v>
      </c>
      <c r="B64" s="45" t="s">
        <v>458</v>
      </c>
      <c r="C64" s="14" t="s">
        <v>80</v>
      </c>
      <c r="D64" s="24" t="s">
        <v>12</v>
      </c>
      <c r="E64" s="24" t="s">
        <v>2</v>
      </c>
      <c r="F64" s="23" t="str">
        <f>IF(ISNA(E64),"",E64&amp;"-"&amp;D64)</f>
        <v>Ely-M</v>
      </c>
      <c r="G64" s="36" t="str">
        <f>IF($F64=G$3&amp;"-"&amp;G$4,IF(COUNTIF($F$5:$F64,"="&amp;$F64)&gt;5,"",$A64),"")</f>
        <v/>
      </c>
      <c r="H64" s="36" t="str">
        <f>IF($F64=H$3&amp;"-"&amp;H$4,IF(COUNTIF($F$5:$F64,"="&amp;$F64)&gt;5,"",COUNTIF($D$6:$D64,"=F")),"")</f>
        <v/>
      </c>
      <c r="I64" s="36" t="str">
        <f>IF($F64=I$3&amp;"-"&amp;I$4,IF(COUNTIF($F$5:$F64,"="&amp;$F64)&gt;5,"",$A64),"")</f>
        <v/>
      </c>
      <c r="J64" s="36" t="str">
        <f>IF($F64=J$3&amp;"-"&amp;J$4,IF(COUNTIF($F$5:$F64,"="&amp;$F64)&gt;5,"",COUNTIF($D$6:$D64,"=F")),"")</f>
        <v/>
      </c>
      <c r="K64" s="36" t="str">
        <f>IF($F64=K$3&amp;"-"&amp;K$4,IF(COUNTIF($F$5:$F64,"="&amp;$F64)&gt;5,"",$A64),"")</f>
        <v/>
      </c>
      <c r="L64" s="36" t="str">
        <f>IF($F64=L$3&amp;"-"&amp;L$4,IF(COUNTIF($F$5:$F64,"="&amp;$F64)&gt;5,"",COUNTIF($D$6:$D64,"=F")),"")</f>
        <v/>
      </c>
      <c r="M64" s="36" t="str">
        <f>IF($F64=M$3&amp;"-"&amp;M$4,IF(COUNTIF($F$5:$F64,"="&amp;$F64)&gt;5,"",$A64),"")</f>
        <v/>
      </c>
      <c r="N64" s="36" t="str">
        <f>IF($F64=N$3&amp;"-"&amp;N$4,IF(COUNTIF($F$5:$F64,"="&amp;$F64)&gt;5,"",COUNTIF($D$6:$D64,"=F")),"")</f>
        <v/>
      </c>
      <c r="O64" s="36" t="str">
        <f>IF($F64=O$3&amp;"-"&amp;O$4,IF(COUNTIF($F$5:$F64,"="&amp;$F64)&gt;5,"",$A64),"")</f>
        <v/>
      </c>
      <c r="P64" s="36" t="str">
        <f>IF($F64=P$3&amp;"-"&amp;P$4,IF(COUNTIF($F$5:$F64,"="&amp;$F64)&gt;5,"",COUNTIF($D$6:$D64,"=F")),"")</f>
        <v/>
      </c>
      <c r="Q64" s="36" t="str">
        <f>IF($F64=Q$3&amp;"-"&amp;Q$4,IF(COUNTIF($F$5:$F64,"="&amp;$F64)&gt;5,"",$A64),"")</f>
        <v/>
      </c>
      <c r="R64" s="36" t="str">
        <f>IF($F64=R$3&amp;"-"&amp;R$4,IF(COUNTIF($F$5:$F64,"="&amp;$F64)&gt;5,"",COUNTIF($D$6:$D64,"=F")),"")</f>
        <v/>
      </c>
      <c r="S64" s="62">
        <f t="shared" si="2"/>
        <v>60</v>
      </c>
      <c r="T64" s="63" t="str">
        <f t="shared" si="3"/>
        <v>0:19:32</v>
      </c>
    </row>
    <row r="65" spans="1:20" x14ac:dyDescent="0.35">
      <c r="A65" s="19">
        <v>61</v>
      </c>
      <c r="B65" s="45" t="s">
        <v>642</v>
      </c>
      <c r="C65" s="14" t="s">
        <v>54</v>
      </c>
      <c r="D65" s="24" t="s">
        <v>12</v>
      </c>
      <c r="E65" s="24" t="s">
        <v>4</v>
      </c>
      <c r="F65" s="23" t="str">
        <f>IF(ISNA(E65),"",E65&amp;"-"&amp;D65)</f>
        <v>NJ-M</v>
      </c>
      <c r="G65" s="36" t="str">
        <f>IF($F65=G$3&amp;"-"&amp;G$4,IF(COUNTIF($F$5:$F65,"="&amp;$F65)&gt;5,"",$A65),"")</f>
        <v/>
      </c>
      <c r="H65" s="36" t="str">
        <f>IF($F65=H$3&amp;"-"&amp;H$4,IF(COUNTIF($F$5:$F65,"="&amp;$F65)&gt;5,"",COUNTIF($D$6:$D65,"=F")),"")</f>
        <v/>
      </c>
      <c r="I65" s="36" t="str">
        <f>IF($F65=I$3&amp;"-"&amp;I$4,IF(COUNTIF($F$5:$F65,"="&amp;$F65)&gt;5,"",$A65),"")</f>
        <v/>
      </c>
      <c r="J65" s="36" t="str">
        <f>IF($F65=J$3&amp;"-"&amp;J$4,IF(COUNTIF($F$5:$F65,"="&amp;$F65)&gt;5,"",COUNTIF($D$6:$D65,"=F")),"")</f>
        <v/>
      </c>
      <c r="K65" s="36" t="str">
        <f>IF($F65=K$3&amp;"-"&amp;K$4,IF(COUNTIF($F$5:$F65,"="&amp;$F65)&gt;5,"",$A65),"")</f>
        <v/>
      </c>
      <c r="L65" s="36" t="str">
        <f>IF($F65=L$3&amp;"-"&amp;L$4,IF(COUNTIF($F$5:$F65,"="&amp;$F65)&gt;5,"",COUNTIF($D$6:$D65,"=F")),"")</f>
        <v/>
      </c>
      <c r="M65" s="36" t="str">
        <f>IF($F65=M$3&amp;"-"&amp;M$4,IF(COUNTIF($F$5:$F65,"="&amp;$F65)&gt;5,"",$A65),"")</f>
        <v/>
      </c>
      <c r="N65" s="36" t="str">
        <f>IF($F65=N$3&amp;"-"&amp;N$4,IF(COUNTIF($F$5:$F65,"="&amp;$F65)&gt;5,"",COUNTIF($D$6:$D65,"=F")),"")</f>
        <v/>
      </c>
      <c r="O65" s="36">
        <f>IF($F65=O$3&amp;"-"&amp;O$4,IF(COUNTIF($F$5:$F65,"="&amp;$F65)&gt;5,"",$A65),"")</f>
        <v>61</v>
      </c>
      <c r="P65" s="36" t="str">
        <f>IF($F65=P$3&amp;"-"&amp;P$4,IF(COUNTIF($F$5:$F65,"="&amp;$F65)&gt;5,"",COUNTIF($D$6:$D65,"=F")),"")</f>
        <v/>
      </c>
      <c r="Q65" s="36" t="str">
        <f>IF($F65=Q$3&amp;"-"&amp;Q$4,IF(COUNTIF($F$5:$F65,"="&amp;$F65)&gt;5,"",$A65),"")</f>
        <v/>
      </c>
      <c r="R65" s="36" t="str">
        <f>IF($F65=R$3&amp;"-"&amp;R$4,IF(COUNTIF($F$5:$F65,"="&amp;$F65)&gt;5,"",COUNTIF($D$6:$D65,"=F")),"")</f>
        <v/>
      </c>
      <c r="S65" s="62">
        <f t="shared" si="2"/>
        <v>61</v>
      </c>
      <c r="T65" s="63" t="str">
        <f t="shared" si="3"/>
        <v>0:19:39</v>
      </c>
    </row>
    <row r="66" spans="1:20" x14ac:dyDescent="0.35">
      <c r="A66" s="13">
        <v>62</v>
      </c>
      <c r="B66" s="45" t="s">
        <v>642</v>
      </c>
      <c r="C66" s="14" t="s">
        <v>351</v>
      </c>
      <c r="D66" s="24" t="s">
        <v>13</v>
      </c>
      <c r="E66" s="24" t="s">
        <v>3</v>
      </c>
      <c r="F66" s="23" t="str">
        <f>IF(ISNA(E66),"",E66&amp;"-"&amp;D66)</f>
        <v>HRC-F</v>
      </c>
      <c r="G66" s="36" t="str">
        <f>IF($F66=G$3&amp;"-"&amp;G$4,IF(COUNTIF($F$5:$F66,"="&amp;$F66)&gt;5,"",$A66),"")</f>
        <v/>
      </c>
      <c r="H66" s="36" t="str">
        <f>IF($F66=H$3&amp;"-"&amp;H$4,IF(COUNTIF($F$5:$F66,"="&amp;$F66)&gt;5,"",COUNTIF($D$6:$D66,"=F")),"")</f>
        <v/>
      </c>
      <c r="I66" s="36" t="str">
        <f>IF($F66=I$3&amp;"-"&amp;I$4,IF(COUNTIF($F$5:$F66,"="&amp;$F66)&gt;5,"",$A66),"")</f>
        <v/>
      </c>
      <c r="J66" s="36" t="str">
        <f>IF($F66=J$3&amp;"-"&amp;J$4,IF(COUNTIF($F$5:$F66,"="&amp;$F66)&gt;5,"",COUNTIF($D$6:$D66,"=F")),"")</f>
        <v/>
      </c>
      <c r="K66" s="36" t="str">
        <f>IF($F66=K$3&amp;"-"&amp;K$4,IF(COUNTIF($F$5:$F66,"="&amp;$F66)&gt;5,"",$A66),"")</f>
        <v/>
      </c>
      <c r="L66" s="36" t="str">
        <f>IF($F66=L$3&amp;"-"&amp;L$4,IF(COUNTIF($F$5:$F66,"="&amp;$F66)&gt;5,"",COUNTIF($D$6:$D66,"=F")),"")</f>
        <v/>
      </c>
      <c r="M66" s="36" t="str">
        <f>IF($F66=M$3&amp;"-"&amp;M$4,IF(COUNTIF($F$5:$F66,"="&amp;$F66)&gt;5,"",$A66),"")</f>
        <v/>
      </c>
      <c r="N66" s="36">
        <f>IF($F66=N$3&amp;"-"&amp;N$4,IF(COUNTIF($F$5:$F66,"="&amp;$F66)&gt;5,"",COUNTIF($D$6:$D66,"=F")),"")</f>
        <v>5</v>
      </c>
      <c r="O66" s="36" t="str">
        <f>IF($F66=O$3&amp;"-"&amp;O$4,IF(COUNTIF($F$5:$F66,"="&amp;$F66)&gt;5,"",$A66),"")</f>
        <v/>
      </c>
      <c r="P66" s="36" t="str">
        <f>IF($F66=P$3&amp;"-"&amp;P$4,IF(COUNTIF($F$5:$F66,"="&amp;$F66)&gt;5,"",COUNTIF($D$6:$D66,"=F")),"")</f>
        <v/>
      </c>
      <c r="Q66" s="36" t="str">
        <f>IF($F66=Q$3&amp;"-"&amp;Q$4,IF(COUNTIF($F$5:$F66,"="&amp;$F66)&gt;5,"",$A66),"")</f>
        <v/>
      </c>
      <c r="R66" s="36" t="str">
        <f>IF($F66=R$3&amp;"-"&amp;R$4,IF(COUNTIF($F$5:$F66,"="&amp;$F66)&gt;5,"",COUNTIF($D$6:$D66,"=F")),"")</f>
        <v/>
      </c>
      <c r="S66" s="62">
        <f t="shared" si="2"/>
        <v>62</v>
      </c>
      <c r="T66" s="63" t="str">
        <f t="shared" si="3"/>
        <v>0:19:39</v>
      </c>
    </row>
    <row r="67" spans="1:20" x14ac:dyDescent="0.35">
      <c r="A67" s="21">
        <v>63</v>
      </c>
      <c r="B67" s="45" t="s">
        <v>290</v>
      </c>
      <c r="C67" s="14" t="s">
        <v>588</v>
      </c>
      <c r="D67" s="24" t="s">
        <v>12</v>
      </c>
      <c r="E67" s="24" t="s">
        <v>5</v>
      </c>
      <c r="F67" s="23" t="str">
        <f>IF(ISNA(E67),"",E67&amp;"-"&amp;D67)</f>
        <v>SS-M</v>
      </c>
      <c r="G67" s="36" t="str">
        <f>IF($F67=G$3&amp;"-"&amp;G$4,IF(COUNTIF($F$5:$F67,"="&amp;$F67)&gt;5,"",$A67),"")</f>
        <v/>
      </c>
      <c r="H67" s="36" t="str">
        <f>IF($F67=H$3&amp;"-"&amp;H$4,IF(COUNTIF($F$5:$F67,"="&amp;$F67)&gt;5,"",COUNTIF($D$6:$D67,"=F")),"")</f>
        <v/>
      </c>
      <c r="I67" s="36" t="str">
        <f>IF($F67=I$3&amp;"-"&amp;I$4,IF(COUNTIF($F$5:$F67,"="&amp;$F67)&gt;5,"",$A67),"")</f>
        <v/>
      </c>
      <c r="J67" s="36" t="str">
        <f>IF($F67=J$3&amp;"-"&amp;J$4,IF(COUNTIF($F$5:$F67,"="&amp;$F67)&gt;5,"",COUNTIF($D$6:$D67,"=F")),"")</f>
        <v/>
      </c>
      <c r="K67" s="36" t="str">
        <f>IF($F67=K$3&amp;"-"&amp;K$4,IF(COUNTIF($F$5:$F67,"="&amp;$F67)&gt;5,"",$A67),"")</f>
        <v/>
      </c>
      <c r="L67" s="36" t="str">
        <f>IF($F67=L$3&amp;"-"&amp;L$4,IF(COUNTIF($F$5:$F67,"="&amp;$F67)&gt;5,"",COUNTIF($D$6:$D67,"=F")),"")</f>
        <v/>
      </c>
      <c r="M67" s="36" t="str">
        <f>IF($F67=M$3&amp;"-"&amp;M$4,IF(COUNTIF($F$5:$F67,"="&amp;$F67)&gt;5,"",$A67),"")</f>
        <v/>
      </c>
      <c r="N67" s="36" t="str">
        <f>IF($F67=N$3&amp;"-"&amp;N$4,IF(COUNTIF($F$5:$F67,"="&amp;$F67)&gt;5,"",COUNTIF($D$6:$D67,"=F")),"")</f>
        <v/>
      </c>
      <c r="O67" s="36" t="str">
        <f>IF($F67=O$3&amp;"-"&amp;O$4,IF(COUNTIF($F$5:$F67,"="&amp;$F67)&gt;5,"",$A67),"")</f>
        <v/>
      </c>
      <c r="P67" s="36" t="str">
        <f>IF($F67=P$3&amp;"-"&amp;P$4,IF(COUNTIF($F$5:$F67,"="&amp;$F67)&gt;5,"",COUNTIF($D$6:$D67,"=F")),"")</f>
        <v/>
      </c>
      <c r="Q67" s="36">
        <f>IF($F67=Q$3&amp;"-"&amp;Q$4,IF(COUNTIF($F$5:$F67,"="&amp;$F67)&gt;5,"",$A67),"")</f>
        <v>63</v>
      </c>
      <c r="R67" s="36" t="str">
        <f>IF($F67=R$3&amp;"-"&amp;R$4,IF(COUNTIF($F$5:$F67,"="&amp;$F67)&gt;5,"",COUNTIF($D$6:$D67,"=F")),"")</f>
        <v/>
      </c>
      <c r="S67" s="62">
        <f t="shared" si="2"/>
        <v>63</v>
      </c>
      <c r="T67" s="63" t="str">
        <f t="shared" si="3"/>
        <v>0:19:40</v>
      </c>
    </row>
    <row r="68" spans="1:20" x14ac:dyDescent="0.35">
      <c r="A68" s="19">
        <v>64</v>
      </c>
      <c r="B68" s="45" t="s">
        <v>177</v>
      </c>
      <c r="C68" s="14" t="s">
        <v>507</v>
      </c>
      <c r="D68" s="24" t="s">
        <v>12</v>
      </c>
      <c r="E68" s="24" t="s">
        <v>0</v>
      </c>
      <c r="F68" s="23" t="str">
        <f>IF(ISNA(E68),"",E68&amp;"-"&amp;D68)</f>
        <v>C&amp;C-M</v>
      </c>
      <c r="G68" s="36" t="str">
        <f>IF($F68=G$3&amp;"-"&amp;G$4,IF(COUNTIF($F$5:$F68,"="&amp;$F68)&gt;5,"",$A68),"")</f>
        <v/>
      </c>
      <c r="H68" s="36" t="str">
        <f>IF($F68=H$3&amp;"-"&amp;H$4,IF(COUNTIF($F$5:$F68,"="&amp;$F68)&gt;5,"",COUNTIF($D$6:$D68,"=F")),"")</f>
        <v/>
      </c>
      <c r="I68" s="36" t="str">
        <f>IF($F68=I$3&amp;"-"&amp;I$4,IF(COUNTIF($F$5:$F68,"="&amp;$F68)&gt;5,"",$A68),"")</f>
        <v/>
      </c>
      <c r="J68" s="36" t="str">
        <f>IF($F68=J$3&amp;"-"&amp;J$4,IF(COUNTIF($F$5:$F68,"="&amp;$F68)&gt;5,"",COUNTIF($D$6:$D68,"=F")),"")</f>
        <v/>
      </c>
      <c r="K68" s="36" t="str">
        <f>IF($F68=K$3&amp;"-"&amp;K$4,IF(COUNTIF($F$5:$F68,"="&amp;$F68)&gt;5,"",$A68),"")</f>
        <v/>
      </c>
      <c r="L68" s="36" t="str">
        <f>IF($F68=L$3&amp;"-"&amp;L$4,IF(COUNTIF($F$5:$F68,"="&amp;$F68)&gt;5,"",COUNTIF($D$6:$D68,"=F")),"")</f>
        <v/>
      </c>
      <c r="M68" s="36" t="str">
        <f>IF($F68=M$3&amp;"-"&amp;M$4,IF(COUNTIF($F$5:$F68,"="&amp;$F68)&gt;5,"",$A68),"")</f>
        <v/>
      </c>
      <c r="N68" s="36" t="str">
        <f>IF($F68=N$3&amp;"-"&amp;N$4,IF(COUNTIF($F$5:$F68,"="&amp;$F68)&gt;5,"",COUNTIF($D$6:$D68,"=F")),"")</f>
        <v/>
      </c>
      <c r="O68" s="36" t="str">
        <f>IF($F68=O$3&amp;"-"&amp;O$4,IF(COUNTIF($F$5:$F68,"="&amp;$F68)&gt;5,"",$A68),"")</f>
        <v/>
      </c>
      <c r="P68" s="36" t="str">
        <f>IF($F68=P$3&amp;"-"&amp;P$4,IF(COUNTIF($F$5:$F68,"="&amp;$F68)&gt;5,"",COUNTIF($D$6:$D68,"=F")),"")</f>
        <v/>
      </c>
      <c r="Q68" s="36" t="str">
        <f>IF($F68=Q$3&amp;"-"&amp;Q$4,IF(COUNTIF($F$5:$F68,"="&amp;$F68)&gt;5,"",$A68),"")</f>
        <v/>
      </c>
      <c r="R68" s="36" t="str">
        <f>IF($F68=R$3&amp;"-"&amp;R$4,IF(COUNTIF($F$5:$F68,"="&amp;$F68)&gt;5,"",COUNTIF($D$6:$D68,"=F")),"")</f>
        <v/>
      </c>
      <c r="S68" s="62">
        <f t="shared" si="2"/>
        <v>64</v>
      </c>
      <c r="T68" s="63" t="str">
        <f t="shared" si="3"/>
        <v>0:19:41</v>
      </c>
    </row>
    <row r="69" spans="1:20" x14ac:dyDescent="0.35">
      <c r="A69" s="13">
        <v>65</v>
      </c>
      <c r="B69" s="45" t="s">
        <v>177</v>
      </c>
      <c r="C69" s="14" t="s">
        <v>101</v>
      </c>
      <c r="D69" s="24" t="s">
        <v>12</v>
      </c>
      <c r="E69" s="24" t="s">
        <v>5</v>
      </c>
      <c r="F69" s="23" t="str">
        <f>IF(ISNA(E69),"",E69&amp;"-"&amp;D69)</f>
        <v>SS-M</v>
      </c>
      <c r="G69" s="36" t="str">
        <f>IF($F69=G$3&amp;"-"&amp;G$4,IF(COUNTIF($F$5:$F69,"="&amp;$F69)&gt;5,"",$A69),"")</f>
        <v/>
      </c>
      <c r="H69" s="36" t="str">
        <f>IF($F69=H$3&amp;"-"&amp;H$4,IF(COUNTIF($F$5:$F69,"="&amp;$F69)&gt;5,"",COUNTIF($D$6:$D69,"=F")),"")</f>
        <v/>
      </c>
      <c r="I69" s="36" t="str">
        <f>IF($F69=I$3&amp;"-"&amp;I$4,IF(COUNTIF($F$5:$F69,"="&amp;$F69)&gt;5,"",$A69),"")</f>
        <v/>
      </c>
      <c r="J69" s="36" t="str">
        <f>IF($F69=J$3&amp;"-"&amp;J$4,IF(COUNTIF($F$5:$F69,"="&amp;$F69)&gt;5,"",COUNTIF($D$6:$D69,"=F")),"")</f>
        <v/>
      </c>
      <c r="K69" s="36" t="str">
        <f>IF($F69=K$3&amp;"-"&amp;K$4,IF(COUNTIF($F$5:$F69,"="&amp;$F69)&gt;5,"",$A69),"")</f>
        <v/>
      </c>
      <c r="L69" s="36" t="str">
        <f>IF($F69=L$3&amp;"-"&amp;L$4,IF(COUNTIF($F$5:$F69,"="&amp;$F69)&gt;5,"",COUNTIF($D$6:$D69,"=F")),"")</f>
        <v/>
      </c>
      <c r="M69" s="36" t="str">
        <f>IF($F69=M$3&amp;"-"&amp;M$4,IF(COUNTIF($F$5:$F69,"="&amp;$F69)&gt;5,"",$A69),"")</f>
        <v/>
      </c>
      <c r="N69" s="36" t="str">
        <f>IF($F69=N$3&amp;"-"&amp;N$4,IF(COUNTIF($F$5:$F69,"="&amp;$F69)&gt;5,"",COUNTIF($D$6:$D69,"=F")),"")</f>
        <v/>
      </c>
      <c r="O69" s="36" t="str">
        <f>IF($F69=O$3&amp;"-"&amp;O$4,IF(COUNTIF($F$5:$F69,"="&amp;$F69)&gt;5,"",$A69),"")</f>
        <v/>
      </c>
      <c r="P69" s="36" t="str">
        <f>IF($F69=P$3&amp;"-"&amp;P$4,IF(COUNTIF($F$5:$F69,"="&amp;$F69)&gt;5,"",COUNTIF($D$6:$D69,"=F")),"")</f>
        <v/>
      </c>
      <c r="Q69" s="36">
        <f>IF($F69=Q$3&amp;"-"&amp;Q$4,IF(COUNTIF($F$5:$F69,"="&amp;$F69)&gt;5,"",$A69),"")</f>
        <v>65</v>
      </c>
      <c r="R69" s="36" t="str">
        <f>IF($F69=R$3&amp;"-"&amp;R$4,IF(COUNTIF($F$5:$F69,"="&amp;$F69)&gt;5,"",COUNTIF($D$6:$D69,"=F")),"")</f>
        <v/>
      </c>
      <c r="S69" s="62">
        <f t="shared" si="2"/>
        <v>65</v>
      </c>
      <c r="T69" s="63" t="str">
        <f t="shared" si="3"/>
        <v>0:19:41</v>
      </c>
    </row>
    <row r="70" spans="1:20" x14ac:dyDescent="0.35">
      <c r="A70" s="17">
        <v>66</v>
      </c>
      <c r="B70" s="45" t="s">
        <v>291</v>
      </c>
      <c r="C70" s="14" t="s">
        <v>192</v>
      </c>
      <c r="D70" s="24" t="s">
        <v>12</v>
      </c>
      <c r="E70" s="24" t="s">
        <v>1</v>
      </c>
      <c r="F70" s="23" t="str">
        <f>IF(ISNA(E70),"",E70&amp;"-"&amp;D70)</f>
        <v>CTC-M</v>
      </c>
      <c r="G70" s="36" t="str">
        <f>IF($F70=G$3&amp;"-"&amp;G$4,IF(COUNTIF($F$5:$F70,"="&amp;$F70)&gt;5,"",$A70),"")</f>
        <v/>
      </c>
      <c r="H70" s="36" t="str">
        <f>IF($F70=H$3&amp;"-"&amp;H$4,IF(COUNTIF($F$5:$F70,"="&amp;$F70)&gt;5,"",COUNTIF($D$6:$D70,"=F")),"")</f>
        <v/>
      </c>
      <c r="I70" s="36" t="str">
        <f>IF($F70=I$3&amp;"-"&amp;I$4,IF(COUNTIF($F$5:$F70,"="&amp;$F70)&gt;5,"",$A70),"")</f>
        <v/>
      </c>
      <c r="J70" s="36" t="str">
        <f>IF($F70=J$3&amp;"-"&amp;J$4,IF(COUNTIF($F$5:$F70,"="&amp;$F70)&gt;5,"",COUNTIF($D$6:$D70,"=F")),"")</f>
        <v/>
      </c>
      <c r="K70" s="36" t="str">
        <f>IF($F70=K$3&amp;"-"&amp;K$4,IF(COUNTIF($F$5:$F70,"="&amp;$F70)&gt;5,"",$A70),"")</f>
        <v/>
      </c>
      <c r="L70" s="36" t="str">
        <f>IF($F70=L$3&amp;"-"&amp;L$4,IF(COUNTIF($F$5:$F70,"="&amp;$F70)&gt;5,"",COUNTIF($D$6:$D70,"=F")),"")</f>
        <v/>
      </c>
      <c r="M70" s="36" t="str">
        <f>IF($F70=M$3&amp;"-"&amp;M$4,IF(COUNTIF($F$5:$F70,"="&amp;$F70)&gt;5,"",$A70),"")</f>
        <v/>
      </c>
      <c r="N70" s="36" t="str">
        <f>IF($F70=N$3&amp;"-"&amp;N$4,IF(COUNTIF($F$5:$F70,"="&amp;$F70)&gt;5,"",COUNTIF($D$6:$D70,"=F")),"")</f>
        <v/>
      </c>
      <c r="O70" s="36" t="str">
        <f>IF($F70=O$3&amp;"-"&amp;O$4,IF(COUNTIF($F$5:$F70,"="&amp;$F70)&gt;5,"",$A70),"")</f>
        <v/>
      </c>
      <c r="P70" s="36" t="str">
        <f>IF($F70=P$3&amp;"-"&amp;P$4,IF(COUNTIF($F$5:$F70,"="&amp;$F70)&gt;5,"",COUNTIF($D$6:$D70,"=F")),"")</f>
        <v/>
      </c>
      <c r="Q70" s="36" t="str">
        <f>IF($F70=Q$3&amp;"-"&amp;Q$4,IF(COUNTIF($F$5:$F70,"="&amp;$F70)&gt;5,"",$A70),"")</f>
        <v/>
      </c>
      <c r="R70" s="36" t="str">
        <f>IF($F70=R$3&amp;"-"&amp;R$4,IF(COUNTIF($F$5:$F70,"="&amp;$F70)&gt;5,"",COUNTIF($D$6:$D70,"=F")),"")</f>
        <v/>
      </c>
      <c r="S70" s="62">
        <f t="shared" ref="S70:S133" si="4">A70</f>
        <v>66</v>
      </c>
      <c r="T70" s="63" t="str">
        <f t="shared" ref="T70:T133" si="5">B70</f>
        <v>0:19:42</v>
      </c>
    </row>
    <row r="71" spans="1:20" x14ac:dyDescent="0.35">
      <c r="A71" s="19">
        <v>67</v>
      </c>
      <c r="B71" s="45" t="s">
        <v>292</v>
      </c>
      <c r="C71" s="14" t="s">
        <v>170</v>
      </c>
      <c r="D71" s="24" t="s">
        <v>13</v>
      </c>
      <c r="E71" s="24" t="s">
        <v>5</v>
      </c>
      <c r="F71" s="23" t="str">
        <f>IF(ISNA(E71),"",E71&amp;"-"&amp;D71)</f>
        <v>SS-F</v>
      </c>
      <c r="G71" s="36" t="str">
        <f>IF($F71=G$3&amp;"-"&amp;G$4,IF(COUNTIF($F$5:$F71,"="&amp;$F71)&gt;5,"",$A71),"")</f>
        <v/>
      </c>
      <c r="H71" s="36" t="str">
        <f>IF($F71=H$3&amp;"-"&amp;H$4,IF(COUNTIF($F$5:$F71,"="&amp;$F71)&gt;5,"",COUNTIF($D$6:$D71,"=F")),"")</f>
        <v/>
      </c>
      <c r="I71" s="36" t="str">
        <f>IF($F71=I$3&amp;"-"&amp;I$4,IF(COUNTIF($F$5:$F71,"="&amp;$F71)&gt;5,"",$A71),"")</f>
        <v/>
      </c>
      <c r="J71" s="36" t="str">
        <f>IF($F71=J$3&amp;"-"&amp;J$4,IF(COUNTIF($F$5:$F71,"="&amp;$F71)&gt;5,"",COUNTIF($D$6:$D71,"=F")),"")</f>
        <v/>
      </c>
      <c r="K71" s="36" t="str">
        <f>IF($F71=K$3&amp;"-"&amp;K$4,IF(COUNTIF($F$5:$F71,"="&amp;$F71)&gt;5,"",$A71),"")</f>
        <v/>
      </c>
      <c r="L71" s="36" t="str">
        <f>IF($F71=L$3&amp;"-"&amp;L$4,IF(COUNTIF($F$5:$F71,"="&amp;$F71)&gt;5,"",COUNTIF($D$6:$D71,"=F")),"")</f>
        <v/>
      </c>
      <c r="M71" s="36" t="str">
        <f>IF($F71=M$3&amp;"-"&amp;M$4,IF(COUNTIF($F$5:$F71,"="&amp;$F71)&gt;5,"",$A71),"")</f>
        <v/>
      </c>
      <c r="N71" s="36" t="str">
        <f>IF($F71=N$3&amp;"-"&amp;N$4,IF(COUNTIF($F$5:$F71,"="&amp;$F71)&gt;5,"",COUNTIF($D$6:$D71,"=F")),"")</f>
        <v/>
      </c>
      <c r="O71" s="36" t="str">
        <f>IF($F71=O$3&amp;"-"&amp;O$4,IF(COUNTIF($F$5:$F71,"="&amp;$F71)&gt;5,"",$A71),"")</f>
        <v/>
      </c>
      <c r="P71" s="36" t="str">
        <f>IF($F71=P$3&amp;"-"&amp;P$4,IF(COUNTIF($F$5:$F71,"="&amp;$F71)&gt;5,"",COUNTIF($D$6:$D71,"=F")),"")</f>
        <v/>
      </c>
      <c r="Q71" s="36" t="str">
        <f>IF($F71=Q$3&amp;"-"&amp;Q$4,IF(COUNTIF($F$5:$F71,"="&amp;$F71)&gt;5,"",$A71),"")</f>
        <v/>
      </c>
      <c r="R71" s="36">
        <f>IF($F71=R$3&amp;"-"&amp;R$4,IF(COUNTIF($F$5:$F71,"="&amp;$F71)&gt;5,"",COUNTIF($D$6:$D71,"=F")),"")</f>
        <v>6</v>
      </c>
      <c r="S71" s="62">
        <f t="shared" si="4"/>
        <v>67</v>
      </c>
      <c r="T71" s="63" t="str">
        <f t="shared" si="5"/>
        <v>0:19:43</v>
      </c>
    </row>
    <row r="72" spans="1:20" x14ac:dyDescent="0.35">
      <c r="A72" s="19">
        <v>68</v>
      </c>
      <c r="B72" s="45" t="s">
        <v>293</v>
      </c>
      <c r="C72" s="14" t="s">
        <v>536</v>
      </c>
      <c r="D72" s="24" t="s">
        <v>12</v>
      </c>
      <c r="E72" s="24" t="s">
        <v>1</v>
      </c>
      <c r="F72" s="23" t="str">
        <f>IF(ISNA(E72),"",E72&amp;"-"&amp;D72)</f>
        <v>CTC-M</v>
      </c>
      <c r="G72" s="36" t="str">
        <f>IF($F72=G$3&amp;"-"&amp;G$4,IF(COUNTIF($F$5:$F72,"="&amp;$F72)&gt;5,"",$A72),"")</f>
        <v/>
      </c>
      <c r="H72" s="36" t="str">
        <f>IF($F72=H$3&amp;"-"&amp;H$4,IF(COUNTIF($F$5:$F72,"="&amp;$F72)&gt;5,"",COUNTIF($D$6:$D72,"=F")),"")</f>
        <v/>
      </c>
      <c r="I72" s="36" t="str">
        <f>IF($F72=I$3&amp;"-"&amp;I$4,IF(COUNTIF($F$5:$F72,"="&amp;$F72)&gt;5,"",$A72),"")</f>
        <v/>
      </c>
      <c r="J72" s="36" t="str">
        <f>IF($F72=J$3&amp;"-"&amp;J$4,IF(COUNTIF($F$5:$F72,"="&amp;$F72)&gt;5,"",COUNTIF($D$6:$D72,"=F")),"")</f>
        <v/>
      </c>
      <c r="K72" s="36" t="str">
        <f>IF($F72=K$3&amp;"-"&amp;K$4,IF(COUNTIF($F$5:$F72,"="&amp;$F72)&gt;5,"",$A72),"")</f>
        <v/>
      </c>
      <c r="L72" s="36" t="str">
        <f>IF($F72=L$3&amp;"-"&amp;L$4,IF(COUNTIF($F$5:$F72,"="&amp;$F72)&gt;5,"",COUNTIF($D$6:$D72,"=F")),"")</f>
        <v/>
      </c>
      <c r="M72" s="36" t="str">
        <f>IF($F72=M$3&amp;"-"&amp;M$4,IF(COUNTIF($F$5:$F72,"="&amp;$F72)&gt;5,"",$A72),"")</f>
        <v/>
      </c>
      <c r="N72" s="36" t="str">
        <f>IF($F72=N$3&amp;"-"&amp;N$4,IF(COUNTIF($F$5:$F72,"="&amp;$F72)&gt;5,"",COUNTIF($D$6:$D72,"=F")),"")</f>
        <v/>
      </c>
      <c r="O72" s="36" t="str">
        <f>IF($F72=O$3&amp;"-"&amp;O$4,IF(COUNTIF($F$5:$F72,"="&amp;$F72)&gt;5,"",$A72),"")</f>
        <v/>
      </c>
      <c r="P72" s="36" t="str">
        <f>IF($F72=P$3&amp;"-"&amp;P$4,IF(COUNTIF($F$5:$F72,"="&amp;$F72)&gt;5,"",COUNTIF($D$6:$D72,"=F")),"")</f>
        <v/>
      </c>
      <c r="Q72" s="36" t="str">
        <f>IF($F72=Q$3&amp;"-"&amp;Q$4,IF(COUNTIF($F$5:$F72,"="&amp;$F72)&gt;5,"",$A72),"")</f>
        <v/>
      </c>
      <c r="R72" s="36" t="str">
        <f>IF($F72=R$3&amp;"-"&amp;R$4,IF(COUNTIF($F$5:$F72,"="&amp;$F72)&gt;5,"",COUNTIF($D$6:$D72,"=F")),"")</f>
        <v/>
      </c>
      <c r="S72" s="62">
        <f t="shared" si="4"/>
        <v>68</v>
      </c>
      <c r="T72" s="63" t="str">
        <f t="shared" si="5"/>
        <v>0:19:44</v>
      </c>
    </row>
    <row r="73" spans="1:20" x14ac:dyDescent="0.35">
      <c r="A73" s="19">
        <v>69</v>
      </c>
      <c r="B73" s="45" t="s">
        <v>643</v>
      </c>
      <c r="C73" s="14" t="s">
        <v>82</v>
      </c>
      <c r="D73" s="24" t="s">
        <v>12</v>
      </c>
      <c r="E73" s="24" t="s">
        <v>2</v>
      </c>
      <c r="F73" s="23" t="str">
        <f>IF(ISNA(E73),"",E73&amp;"-"&amp;D73)</f>
        <v>Ely-M</v>
      </c>
      <c r="G73" s="36" t="str">
        <f>IF($F73=G$3&amp;"-"&amp;G$4,IF(COUNTIF($F$5:$F73,"="&amp;$F73)&gt;5,"",$A73),"")</f>
        <v/>
      </c>
      <c r="H73" s="36" t="str">
        <f>IF($F73=H$3&amp;"-"&amp;H$4,IF(COUNTIF($F$5:$F73,"="&amp;$F73)&gt;5,"",COUNTIF($D$6:$D73,"=F")),"")</f>
        <v/>
      </c>
      <c r="I73" s="36" t="str">
        <f>IF($F73=I$3&amp;"-"&amp;I$4,IF(COUNTIF($F$5:$F73,"="&amp;$F73)&gt;5,"",$A73),"")</f>
        <v/>
      </c>
      <c r="J73" s="36" t="str">
        <f>IF($F73=J$3&amp;"-"&amp;J$4,IF(COUNTIF($F$5:$F73,"="&amp;$F73)&gt;5,"",COUNTIF($D$6:$D73,"=F")),"")</f>
        <v/>
      </c>
      <c r="K73" s="36" t="str">
        <f>IF($F73=K$3&amp;"-"&amp;K$4,IF(COUNTIF($F$5:$F73,"="&amp;$F73)&gt;5,"",$A73),"")</f>
        <v/>
      </c>
      <c r="L73" s="36" t="str">
        <f>IF($F73=L$3&amp;"-"&amp;L$4,IF(COUNTIF($F$5:$F73,"="&amp;$F73)&gt;5,"",COUNTIF($D$6:$D73,"=F")),"")</f>
        <v/>
      </c>
      <c r="M73" s="36" t="str">
        <f>IF($F73=M$3&amp;"-"&amp;M$4,IF(COUNTIF($F$5:$F73,"="&amp;$F73)&gt;5,"",$A73),"")</f>
        <v/>
      </c>
      <c r="N73" s="36" t="str">
        <f>IF($F73=N$3&amp;"-"&amp;N$4,IF(COUNTIF($F$5:$F73,"="&amp;$F73)&gt;5,"",COUNTIF($D$6:$D73,"=F")),"")</f>
        <v/>
      </c>
      <c r="O73" s="36" t="str">
        <f>IF($F73=O$3&amp;"-"&amp;O$4,IF(COUNTIF($F$5:$F73,"="&amp;$F73)&gt;5,"",$A73),"")</f>
        <v/>
      </c>
      <c r="P73" s="36" t="str">
        <f>IF($F73=P$3&amp;"-"&amp;P$4,IF(COUNTIF($F$5:$F73,"="&amp;$F73)&gt;5,"",COUNTIF($D$6:$D73,"=F")),"")</f>
        <v/>
      </c>
      <c r="Q73" s="36" t="str">
        <f>IF($F73=Q$3&amp;"-"&amp;Q$4,IF(COUNTIF($F$5:$F73,"="&amp;$F73)&gt;5,"",$A73),"")</f>
        <v/>
      </c>
      <c r="R73" s="36" t="str">
        <f>IF($F73=R$3&amp;"-"&amp;R$4,IF(COUNTIF($F$5:$F73,"="&amp;$F73)&gt;5,"",COUNTIF($D$6:$D73,"=F")),"")</f>
        <v/>
      </c>
      <c r="S73" s="62">
        <f t="shared" si="4"/>
        <v>69</v>
      </c>
      <c r="T73" s="63" t="str">
        <f t="shared" si="5"/>
        <v>0:19:47</v>
      </c>
    </row>
    <row r="74" spans="1:20" x14ac:dyDescent="0.35">
      <c r="A74" s="19">
        <v>70</v>
      </c>
      <c r="B74" s="45" t="s">
        <v>180</v>
      </c>
      <c r="C74" s="14" t="s">
        <v>38</v>
      </c>
      <c r="D74" s="24" t="s">
        <v>13</v>
      </c>
      <c r="E74" s="24" t="s">
        <v>0</v>
      </c>
      <c r="F74" s="23" t="str">
        <f>IF(ISNA(E74),"",E74&amp;"-"&amp;D74)</f>
        <v>C&amp;C-F</v>
      </c>
      <c r="G74" s="36" t="str">
        <f>IF($F74=G$3&amp;"-"&amp;G$4,IF(COUNTIF($F$5:$F74,"="&amp;$F74)&gt;5,"",$A74),"")</f>
        <v/>
      </c>
      <c r="H74" s="36">
        <f>IF($F74=H$3&amp;"-"&amp;H$4,IF(COUNTIF($F$5:$F74,"="&amp;$F74)&gt;5,"",COUNTIF($D$6:$D74,"=F")),"")</f>
        <v>7</v>
      </c>
      <c r="I74" s="36" t="str">
        <f>IF($F74=I$3&amp;"-"&amp;I$4,IF(COUNTIF($F$5:$F74,"="&amp;$F74)&gt;5,"",$A74),"")</f>
        <v/>
      </c>
      <c r="J74" s="36" t="str">
        <f>IF($F74=J$3&amp;"-"&amp;J$4,IF(COUNTIF($F$5:$F74,"="&amp;$F74)&gt;5,"",COUNTIF($D$6:$D74,"=F")),"")</f>
        <v/>
      </c>
      <c r="K74" s="36" t="str">
        <f>IF($F74=K$3&amp;"-"&amp;K$4,IF(COUNTIF($F$5:$F74,"="&amp;$F74)&gt;5,"",$A74),"")</f>
        <v/>
      </c>
      <c r="L74" s="36" t="str">
        <f>IF($F74=L$3&amp;"-"&amp;L$4,IF(COUNTIF($F$5:$F74,"="&amp;$F74)&gt;5,"",COUNTIF($D$6:$D74,"=F")),"")</f>
        <v/>
      </c>
      <c r="M74" s="36" t="str">
        <f>IF($F74=M$3&amp;"-"&amp;M$4,IF(COUNTIF($F$5:$F74,"="&amp;$F74)&gt;5,"",$A74),"")</f>
        <v/>
      </c>
      <c r="N74" s="36" t="str">
        <f>IF($F74=N$3&amp;"-"&amp;N$4,IF(COUNTIF($F$5:$F74,"="&amp;$F74)&gt;5,"",COUNTIF($D$6:$D74,"=F")),"")</f>
        <v/>
      </c>
      <c r="O74" s="36" t="str">
        <f>IF($F74=O$3&amp;"-"&amp;O$4,IF(COUNTIF($F$5:$F74,"="&amp;$F74)&gt;5,"",$A74),"")</f>
        <v/>
      </c>
      <c r="P74" s="36" t="str">
        <f>IF($F74=P$3&amp;"-"&amp;P$4,IF(COUNTIF($F$5:$F74,"="&amp;$F74)&gt;5,"",COUNTIF($D$6:$D74,"=F")),"")</f>
        <v/>
      </c>
      <c r="Q74" s="36" t="str">
        <f>IF($F74=Q$3&amp;"-"&amp;Q$4,IF(COUNTIF($F$5:$F74,"="&amp;$F74)&gt;5,"",$A74),"")</f>
        <v/>
      </c>
      <c r="R74" s="36" t="str">
        <f>IF($F74=R$3&amp;"-"&amp;R$4,IF(COUNTIF($F$5:$F74,"="&amp;$F74)&gt;5,"",COUNTIF($D$6:$D74,"=F")),"")</f>
        <v/>
      </c>
      <c r="S74" s="62">
        <f t="shared" si="4"/>
        <v>70</v>
      </c>
      <c r="T74" s="63" t="str">
        <f t="shared" si="5"/>
        <v>0:19:48</v>
      </c>
    </row>
    <row r="75" spans="1:20" x14ac:dyDescent="0.35">
      <c r="A75" s="22">
        <v>71</v>
      </c>
      <c r="B75" s="45" t="s">
        <v>294</v>
      </c>
      <c r="C75" s="14" t="s">
        <v>181</v>
      </c>
      <c r="D75" s="24" t="s">
        <v>12</v>
      </c>
      <c r="E75" s="24" t="s">
        <v>2</v>
      </c>
      <c r="F75" s="23" t="str">
        <f>IF(ISNA(E75),"",E75&amp;"-"&amp;D75)</f>
        <v>Ely-M</v>
      </c>
      <c r="G75" s="36" t="str">
        <f>IF($F75=G$3&amp;"-"&amp;G$4,IF(COUNTIF($F$5:$F75,"="&amp;$F75)&gt;5,"",$A75),"")</f>
        <v/>
      </c>
      <c r="H75" s="36" t="str">
        <f>IF($F75=H$3&amp;"-"&amp;H$4,IF(COUNTIF($F$5:$F75,"="&amp;$F75)&gt;5,"",COUNTIF($D$6:$D75,"=F")),"")</f>
        <v/>
      </c>
      <c r="I75" s="36" t="str">
        <f>IF($F75=I$3&amp;"-"&amp;I$4,IF(COUNTIF($F$5:$F75,"="&amp;$F75)&gt;5,"",$A75),"")</f>
        <v/>
      </c>
      <c r="J75" s="36" t="str">
        <f>IF($F75=J$3&amp;"-"&amp;J$4,IF(COUNTIF($F$5:$F75,"="&amp;$F75)&gt;5,"",COUNTIF($D$6:$D75,"=F")),"")</f>
        <v/>
      </c>
      <c r="K75" s="36" t="str">
        <f>IF($F75=K$3&amp;"-"&amp;K$4,IF(COUNTIF($F$5:$F75,"="&amp;$F75)&gt;5,"",$A75),"")</f>
        <v/>
      </c>
      <c r="L75" s="36" t="str">
        <f>IF($F75=L$3&amp;"-"&amp;L$4,IF(COUNTIF($F$5:$F75,"="&amp;$F75)&gt;5,"",COUNTIF($D$6:$D75,"=F")),"")</f>
        <v/>
      </c>
      <c r="M75" s="36" t="str">
        <f>IF($F75=M$3&amp;"-"&amp;M$4,IF(COUNTIF($F$5:$F75,"="&amp;$F75)&gt;5,"",$A75),"")</f>
        <v/>
      </c>
      <c r="N75" s="36" t="str">
        <f>IF($F75=N$3&amp;"-"&amp;N$4,IF(COUNTIF($F$5:$F75,"="&amp;$F75)&gt;5,"",COUNTIF($D$6:$D75,"=F")),"")</f>
        <v/>
      </c>
      <c r="O75" s="36" t="str">
        <f>IF($F75=O$3&amp;"-"&amp;O$4,IF(COUNTIF($F$5:$F75,"="&amp;$F75)&gt;5,"",$A75),"")</f>
        <v/>
      </c>
      <c r="P75" s="36" t="str">
        <f>IF($F75=P$3&amp;"-"&amp;P$4,IF(COUNTIF($F$5:$F75,"="&amp;$F75)&gt;5,"",COUNTIF($D$6:$D75,"=F")),"")</f>
        <v/>
      </c>
      <c r="Q75" s="36" t="str">
        <f>IF($F75=Q$3&amp;"-"&amp;Q$4,IF(COUNTIF($F$5:$F75,"="&amp;$F75)&gt;5,"",$A75),"")</f>
        <v/>
      </c>
      <c r="R75" s="36" t="str">
        <f>IF($F75=R$3&amp;"-"&amp;R$4,IF(COUNTIF($F$5:$F75,"="&amp;$F75)&gt;5,"",COUNTIF($D$6:$D75,"=F")),"")</f>
        <v/>
      </c>
      <c r="S75" s="62">
        <f t="shared" si="4"/>
        <v>71</v>
      </c>
      <c r="T75" s="63" t="str">
        <f t="shared" si="5"/>
        <v>0:19:49</v>
      </c>
    </row>
    <row r="76" spans="1:20" x14ac:dyDescent="0.35">
      <c r="A76" s="21">
        <v>72</v>
      </c>
      <c r="B76" s="45" t="s">
        <v>418</v>
      </c>
      <c r="C76" s="14" t="s">
        <v>84</v>
      </c>
      <c r="D76" s="24" t="s">
        <v>12</v>
      </c>
      <c r="E76" s="24" t="s">
        <v>2</v>
      </c>
      <c r="F76" s="23" t="str">
        <f>IF(ISNA(E76),"",E76&amp;"-"&amp;D76)</f>
        <v>Ely-M</v>
      </c>
      <c r="G76" s="36" t="str">
        <f>IF($F76=G$3&amp;"-"&amp;G$4,IF(COUNTIF($F$5:$F76,"="&amp;$F76)&gt;5,"",$A76),"")</f>
        <v/>
      </c>
      <c r="H76" s="36" t="str">
        <f>IF($F76=H$3&amp;"-"&amp;H$4,IF(COUNTIF($F$5:$F76,"="&amp;$F76)&gt;5,"",COUNTIF($D$6:$D76,"=F")),"")</f>
        <v/>
      </c>
      <c r="I76" s="36" t="str">
        <f>IF($F76=I$3&amp;"-"&amp;I$4,IF(COUNTIF($F$5:$F76,"="&amp;$F76)&gt;5,"",$A76),"")</f>
        <v/>
      </c>
      <c r="J76" s="36" t="str">
        <f>IF($F76=J$3&amp;"-"&amp;J$4,IF(COUNTIF($F$5:$F76,"="&amp;$F76)&gt;5,"",COUNTIF($D$6:$D76,"=F")),"")</f>
        <v/>
      </c>
      <c r="K76" s="36" t="str">
        <f>IF($F76=K$3&amp;"-"&amp;K$4,IF(COUNTIF($F$5:$F76,"="&amp;$F76)&gt;5,"",$A76),"")</f>
        <v/>
      </c>
      <c r="L76" s="36" t="str">
        <f>IF($F76=L$3&amp;"-"&amp;L$4,IF(COUNTIF($F$5:$F76,"="&amp;$F76)&gt;5,"",COUNTIF($D$6:$D76,"=F")),"")</f>
        <v/>
      </c>
      <c r="M76" s="36" t="str">
        <f>IF($F76=M$3&amp;"-"&amp;M$4,IF(COUNTIF($F$5:$F76,"="&amp;$F76)&gt;5,"",$A76),"")</f>
        <v/>
      </c>
      <c r="N76" s="36" t="str">
        <f>IF($F76=N$3&amp;"-"&amp;N$4,IF(COUNTIF($F$5:$F76,"="&amp;$F76)&gt;5,"",COUNTIF($D$6:$D76,"=F")),"")</f>
        <v/>
      </c>
      <c r="O76" s="36" t="str">
        <f>IF($F76=O$3&amp;"-"&amp;O$4,IF(COUNTIF($F$5:$F76,"="&amp;$F76)&gt;5,"",$A76),"")</f>
        <v/>
      </c>
      <c r="P76" s="36" t="str">
        <f>IF($F76=P$3&amp;"-"&amp;P$4,IF(COUNTIF($F$5:$F76,"="&amp;$F76)&gt;5,"",COUNTIF($D$6:$D76,"=F")),"")</f>
        <v/>
      </c>
      <c r="Q76" s="36" t="str">
        <f>IF($F76=Q$3&amp;"-"&amp;Q$4,IF(COUNTIF($F$5:$F76,"="&amp;$F76)&gt;5,"",$A76),"")</f>
        <v/>
      </c>
      <c r="R76" s="36" t="str">
        <f>IF($F76=R$3&amp;"-"&amp;R$4,IF(COUNTIF($F$5:$F76,"="&amp;$F76)&gt;5,"",COUNTIF($D$6:$D76,"=F")),"")</f>
        <v/>
      </c>
      <c r="S76" s="62">
        <f t="shared" si="4"/>
        <v>72</v>
      </c>
      <c r="T76" s="63" t="str">
        <f t="shared" si="5"/>
        <v>0:19:50</v>
      </c>
    </row>
    <row r="77" spans="1:20" x14ac:dyDescent="0.35">
      <c r="A77" s="19">
        <v>73</v>
      </c>
      <c r="B77" s="45" t="s">
        <v>419</v>
      </c>
      <c r="C77" s="14" t="s">
        <v>197</v>
      </c>
      <c r="D77" s="24" t="s">
        <v>12</v>
      </c>
      <c r="E77" s="24" t="s">
        <v>1</v>
      </c>
      <c r="F77" s="23" t="str">
        <f>IF(ISNA(E77),"",E77&amp;"-"&amp;D77)</f>
        <v>CTC-M</v>
      </c>
      <c r="G77" s="36" t="str">
        <f>IF($F77=G$3&amp;"-"&amp;G$4,IF(COUNTIF($F$5:$F77,"="&amp;$F77)&gt;5,"",$A77),"")</f>
        <v/>
      </c>
      <c r="H77" s="36" t="str">
        <f>IF($F77=H$3&amp;"-"&amp;H$4,IF(COUNTIF($F$5:$F77,"="&amp;$F77)&gt;5,"",COUNTIF($D$6:$D77,"=F")),"")</f>
        <v/>
      </c>
      <c r="I77" s="36" t="str">
        <f>IF($F77=I$3&amp;"-"&amp;I$4,IF(COUNTIF($F$5:$F77,"="&amp;$F77)&gt;5,"",$A77),"")</f>
        <v/>
      </c>
      <c r="J77" s="36" t="str">
        <f>IF($F77=J$3&amp;"-"&amp;J$4,IF(COUNTIF($F$5:$F77,"="&amp;$F77)&gt;5,"",COUNTIF($D$6:$D77,"=F")),"")</f>
        <v/>
      </c>
      <c r="K77" s="36" t="str">
        <f>IF($F77=K$3&amp;"-"&amp;K$4,IF(COUNTIF($F$5:$F77,"="&amp;$F77)&gt;5,"",$A77),"")</f>
        <v/>
      </c>
      <c r="L77" s="36" t="str">
        <f>IF($F77=L$3&amp;"-"&amp;L$4,IF(COUNTIF($F$5:$F77,"="&amp;$F77)&gt;5,"",COUNTIF($D$6:$D77,"=F")),"")</f>
        <v/>
      </c>
      <c r="M77" s="36" t="str">
        <f>IF($F77=M$3&amp;"-"&amp;M$4,IF(COUNTIF($F$5:$F77,"="&amp;$F77)&gt;5,"",$A77),"")</f>
        <v/>
      </c>
      <c r="N77" s="36" t="str">
        <f>IF($F77=N$3&amp;"-"&amp;N$4,IF(COUNTIF($F$5:$F77,"="&amp;$F77)&gt;5,"",COUNTIF($D$6:$D77,"=F")),"")</f>
        <v/>
      </c>
      <c r="O77" s="36" t="str">
        <f>IF($F77=O$3&amp;"-"&amp;O$4,IF(COUNTIF($F$5:$F77,"="&amp;$F77)&gt;5,"",$A77),"")</f>
        <v/>
      </c>
      <c r="P77" s="36" t="str">
        <f>IF($F77=P$3&amp;"-"&amp;P$4,IF(COUNTIF($F$5:$F77,"="&amp;$F77)&gt;5,"",COUNTIF($D$6:$D77,"=F")),"")</f>
        <v/>
      </c>
      <c r="Q77" s="36" t="str">
        <f>IF($F77=Q$3&amp;"-"&amp;Q$4,IF(COUNTIF($F$5:$F77,"="&amp;$F77)&gt;5,"",$A77),"")</f>
        <v/>
      </c>
      <c r="R77" s="36" t="str">
        <f>IF($F77=R$3&amp;"-"&amp;R$4,IF(COUNTIF($F$5:$F77,"="&amp;$F77)&gt;5,"",COUNTIF($D$6:$D77,"=F")),"")</f>
        <v/>
      </c>
      <c r="S77" s="62">
        <f t="shared" si="4"/>
        <v>73</v>
      </c>
      <c r="T77" s="63" t="str">
        <f t="shared" si="5"/>
        <v>0:19:51</v>
      </c>
    </row>
    <row r="78" spans="1:20" x14ac:dyDescent="0.35">
      <c r="A78" s="20">
        <v>74</v>
      </c>
      <c r="B78" s="45" t="s">
        <v>182</v>
      </c>
      <c r="C78" s="14" t="s">
        <v>600</v>
      </c>
      <c r="D78" s="24" t="s">
        <v>12</v>
      </c>
      <c r="E78" s="24" t="s">
        <v>4</v>
      </c>
      <c r="F78" s="23" t="str">
        <f>IF(ISNA(E78),"",E78&amp;"-"&amp;D78)</f>
        <v>NJ-M</v>
      </c>
      <c r="G78" s="36" t="str">
        <f>IF($F78=G$3&amp;"-"&amp;G$4,IF(COUNTIF($F$5:$F78,"="&amp;$F78)&gt;5,"",$A78),"")</f>
        <v/>
      </c>
      <c r="H78" s="36" t="str">
        <f>IF($F78=H$3&amp;"-"&amp;H$4,IF(COUNTIF($F$5:$F78,"="&amp;$F78)&gt;5,"",COUNTIF($D$6:$D78,"=F")),"")</f>
        <v/>
      </c>
      <c r="I78" s="36" t="str">
        <f>IF($F78=I$3&amp;"-"&amp;I$4,IF(COUNTIF($F$5:$F78,"="&amp;$F78)&gt;5,"",$A78),"")</f>
        <v/>
      </c>
      <c r="J78" s="36" t="str">
        <f>IF($F78=J$3&amp;"-"&amp;J$4,IF(COUNTIF($F$5:$F78,"="&amp;$F78)&gt;5,"",COUNTIF($D$6:$D78,"=F")),"")</f>
        <v/>
      </c>
      <c r="K78" s="36" t="str">
        <f>IF($F78=K$3&amp;"-"&amp;K$4,IF(COUNTIF($F$5:$F78,"="&amp;$F78)&gt;5,"",$A78),"")</f>
        <v/>
      </c>
      <c r="L78" s="36" t="str">
        <f>IF($F78=L$3&amp;"-"&amp;L$4,IF(COUNTIF($F$5:$F78,"="&amp;$F78)&gt;5,"",COUNTIF($D$6:$D78,"=F")),"")</f>
        <v/>
      </c>
      <c r="M78" s="36" t="str">
        <f>IF($F78=M$3&amp;"-"&amp;M$4,IF(COUNTIF($F$5:$F78,"="&amp;$F78)&gt;5,"",$A78),"")</f>
        <v/>
      </c>
      <c r="N78" s="36" t="str">
        <f>IF($F78=N$3&amp;"-"&amp;N$4,IF(COUNTIF($F$5:$F78,"="&amp;$F78)&gt;5,"",COUNTIF($D$6:$D78,"=F")),"")</f>
        <v/>
      </c>
      <c r="O78" s="36" t="str">
        <f>IF($F78=O$3&amp;"-"&amp;O$4,IF(COUNTIF($F$5:$F78,"="&amp;$F78)&gt;5,"",$A78),"")</f>
        <v/>
      </c>
      <c r="P78" s="36" t="str">
        <f>IF($F78=P$3&amp;"-"&amp;P$4,IF(COUNTIF($F$5:$F78,"="&amp;$F78)&gt;5,"",COUNTIF($D$6:$D78,"=F")),"")</f>
        <v/>
      </c>
      <c r="Q78" s="36" t="str">
        <f>IF($F78=Q$3&amp;"-"&amp;Q$4,IF(COUNTIF($F$5:$F78,"="&amp;$F78)&gt;5,"",$A78),"")</f>
        <v/>
      </c>
      <c r="R78" s="36" t="str">
        <f>IF($F78=R$3&amp;"-"&amp;R$4,IF(COUNTIF($F$5:$F78,"="&amp;$F78)&gt;5,"",COUNTIF($D$6:$D78,"=F")),"")</f>
        <v/>
      </c>
      <c r="S78" s="62">
        <f t="shared" si="4"/>
        <v>74</v>
      </c>
      <c r="T78" s="63" t="str">
        <f t="shared" si="5"/>
        <v>0:19:54</v>
      </c>
    </row>
    <row r="79" spans="1:20" x14ac:dyDescent="0.35">
      <c r="A79" s="22">
        <v>75</v>
      </c>
      <c r="B79" s="45" t="s">
        <v>183</v>
      </c>
      <c r="C79" s="14" t="s">
        <v>93</v>
      </c>
      <c r="D79" s="24" t="s">
        <v>12</v>
      </c>
      <c r="E79" s="24" t="s">
        <v>5</v>
      </c>
      <c r="F79" s="23" t="str">
        <f>IF(ISNA(E79),"",E79&amp;"-"&amp;D79)</f>
        <v>SS-M</v>
      </c>
      <c r="G79" s="36" t="str">
        <f>IF($F79=G$3&amp;"-"&amp;G$4,IF(COUNTIF($F$5:$F79,"="&amp;$F79)&gt;5,"",$A79),"")</f>
        <v/>
      </c>
      <c r="H79" s="36" t="str">
        <f>IF($F79=H$3&amp;"-"&amp;H$4,IF(COUNTIF($F$5:$F79,"="&amp;$F79)&gt;5,"",COUNTIF($D$6:$D79,"=F")),"")</f>
        <v/>
      </c>
      <c r="I79" s="36" t="str">
        <f>IF($F79=I$3&amp;"-"&amp;I$4,IF(COUNTIF($F$5:$F79,"="&amp;$F79)&gt;5,"",$A79),"")</f>
        <v/>
      </c>
      <c r="J79" s="36" t="str">
        <f>IF($F79=J$3&amp;"-"&amp;J$4,IF(COUNTIF($F$5:$F79,"="&amp;$F79)&gt;5,"",COUNTIF($D$6:$D79,"=F")),"")</f>
        <v/>
      </c>
      <c r="K79" s="36" t="str">
        <f>IF($F79=K$3&amp;"-"&amp;K$4,IF(COUNTIF($F$5:$F79,"="&amp;$F79)&gt;5,"",$A79),"")</f>
        <v/>
      </c>
      <c r="L79" s="36" t="str">
        <f>IF($F79=L$3&amp;"-"&amp;L$4,IF(COUNTIF($F$5:$F79,"="&amp;$F79)&gt;5,"",COUNTIF($D$6:$D79,"=F")),"")</f>
        <v/>
      </c>
      <c r="M79" s="36" t="str">
        <f>IF($F79=M$3&amp;"-"&amp;M$4,IF(COUNTIF($F$5:$F79,"="&amp;$F79)&gt;5,"",$A79),"")</f>
        <v/>
      </c>
      <c r="N79" s="36" t="str">
        <f>IF($F79=N$3&amp;"-"&amp;N$4,IF(COUNTIF($F$5:$F79,"="&amp;$F79)&gt;5,"",COUNTIF($D$6:$D79,"=F")),"")</f>
        <v/>
      </c>
      <c r="O79" s="36" t="str">
        <f>IF($F79=O$3&amp;"-"&amp;O$4,IF(COUNTIF($F$5:$F79,"="&amp;$F79)&gt;5,"",$A79),"")</f>
        <v/>
      </c>
      <c r="P79" s="36" t="str">
        <f>IF($F79=P$3&amp;"-"&amp;P$4,IF(COUNTIF($F$5:$F79,"="&amp;$F79)&gt;5,"",COUNTIF($D$6:$D79,"=F")),"")</f>
        <v/>
      </c>
      <c r="Q79" s="36" t="str">
        <f>IF($F79=Q$3&amp;"-"&amp;Q$4,IF(COUNTIF($F$5:$F79,"="&amp;$F79)&gt;5,"",$A79),"")</f>
        <v/>
      </c>
      <c r="R79" s="36" t="str">
        <f>IF($F79=R$3&amp;"-"&amp;R$4,IF(COUNTIF($F$5:$F79,"="&amp;$F79)&gt;5,"",COUNTIF($D$6:$D79,"=F")),"")</f>
        <v/>
      </c>
      <c r="S79" s="62">
        <f t="shared" si="4"/>
        <v>75</v>
      </c>
      <c r="T79" s="63" t="str">
        <f t="shared" si="5"/>
        <v>0:19:55</v>
      </c>
    </row>
    <row r="80" spans="1:20" x14ac:dyDescent="0.35">
      <c r="A80" s="19">
        <v>76</v>
      </c>
      <c r="B80" s="45" t="s">
        <v>459</v>
      </c>
      <c r="C80" s="14" t="s">
        <v>447</v>
      </c>
      <c r="D80" s="24" t="s">
        <v>12</v>
      </c>
      <c r="E80" s="24" t="s">
        <v>2</v>
      </c>
      <c r="F80" s="23" t="str">
        <f>IF(ISNA(E80),"",E80&amp;"-"&amp;D80)</f>
        <v>Ely-M</v>
      </c>
      <c r="G80" s="36" t="str">
        <f>IF($F80=G$3&amp;"-"&amp;G$4,IF(COUNTIF($F$5:$F80,"="&amp;$F80)&gt;5,"",$A80),"")</f>
        <v/>
      </c>
      <c r="H80" s="36" t="str">
        <f>IF($F80=H$3&amp;"-"&amp;H$4,IF(COUNTIF($F$5:$F80,"="&amp;$F80)&gt;5,"",COUNTIF($D$6:$D80,"=F")),"")</f>
        <v/>
      </c>
      <c r="I80" s="36" t="str">
        <f>IF($F80=I$3&amp;"-"&amp;I$4,IF(COUNTIF($F$5:$F80,"="&amp;$F80)&gt;5,"",$A80),"")</f>
        <v/>
      </c>
      <c r="J80" s="36" t="str">
        <f>IF($F80=J$3&amp;"-"&amp;J$4,IF(COUNTIF($F$5:$F80,"="&amp;$F80)&gt;5,"",COUNTIF($D$6:$D80,"=F")),"")</f>
        <v/>
      </c>
      <c r="K80" s="36" t="str">
        <f>IF($F80=K$3&amp;"-"&amp;K$4,IF(COUNTIF($F$5:$F80,"="&amp;$F80)&gt;5,"",$A80),"")</f>
        <v/>
      </c>
      <c r="L80" s="36" t="str">
        <f>IF($F80=L$3&amp;"-"&amp;L$4,IF(COUNTIF($F$5:$F80,"="&amp;$F80)&gt;5,"",COUNTIF($D$6:$D80,"=F")),"")</f>
        <v/>
      </c>
      <c r="M80" s="36" t="str">
        <f>IF($F80=M$3&amp;"-"&amp;M$4,IF(COUNTIF($F$5:$F80,"="&amp;$F80)&gt;5,"",$A80),"")</f>
        <v/>
      </c>
      <c r="N80" s="36" t="str">
        <f>IF($F80=N$3&amp;"-"&amp;N$4,IF(COUNTIF($F$5:$F80,"="&amp;$F80)&gt;5,"",COUNTIF($D$6:$D80,"=F")),"")</f>
        <v/>
      </c>
      <c r="O80" s="36" t="str">
        <f>IF($F80=O$3&amp;"-"&amp;O$4,IF(COUNTIF($F$5:$F80,"="&amp;$F80)&gt;5,"",$A80),"")</f>
        <v/>
      </c>
      <c r="P80" s="36" t="str">
        <f>IF($F80=P$3&amp;"-"&amp;P$4,IF(COUNTIF($F$5:$F80,"="&amp;$F80)&gt;5,"",COUNTIF($D$6:$D80,"=F")),"")</f>
        <v/>
      </c>
      <c r="Q80" s="36" t="str">
        <f>IF($F80=Q$3&amp;"-"&amp;Q$4,IF(COUNTIF($F$5:$F80,"="&amp;$F80)&gt;5,"",$A80),"")</f>
        <v/>
      </c>
      <c r="R80" s="36" t="str">
        <f>IF($F80=R$3&amp;"-"&amp;R$4,IF(COUNTIF($F$5:$F80,"="&amp;$F80)&gt;5,"",COUNTIF($D$6:$D80,"=F")),"")</f>
        <v/>
      </c>
      <c r="S80" s="62">
        <f t="shared" si="4"/>
        <v>76</v>
      </c>
      <c r="T80" s="63" t="str">
        <f t="shared" si="5"/>
        <v>0:19:56</v>
      </c>
    </row>
    <row r="81" spans="1:20" x14ac:dyDescent="0.35">
      <c r="A81" s="21">
        <v>77</v>
      </c>
      <c r="B81" s="45" t="s">
        <v>460</v>
      </c>
      <c r="C81" s="14" t="s">
        <v>120</v>
      </c>
      <c r="D81" s="24" t="s">
        <v>12</v>
      </c>
      <c r="E81" s="24" t="s">
        <v>1</v>
      </c>
      <c r="F81" s="23" t="str">
        <f>IF(ISNA(E81),"",E81&amp;"-"&amp;D81)</f>
        <v>CTC-M</v>
      </c>
      <c r="G81" s="36" t="str">
        <f>IF($F81=G$3&amp;"-"&amp;G$4,IF(COUNTIF($F$5:$F81,"="&amp;$F81)&gt;5,"",$A81),"")</f>
        <v/>
      </c>
      <c r="H81" s="36" t="str">
        <f>IF($F81=H$3&amp;"-"&amp;H$4,IF(COUNTIF($F$5:$F81,"="&amp;$F81)&gt;5,"",COUNTIF($D$6:$D81,"=F")),"")</f>
        <v/>
      </c>
      <c r="I81" s="36" t="str">
        <f>IF($F81=I$3&amp;"-"&amp;I$4,IF(COUNTIF($F$5:$F81,"="&amp;$F81)&gt;5,"",$A81),"")</f>
        <v/>
      </c>
      <c r="J81" s="36" t="str">
        <f>IF($F81=J$3&amp;"-"&amp;J$4,IF(COUNTIF($F$5:$F81,"="&amp;$F81)&gt;5,"",COUNTIF($D$6:$D81,"=F")),"")</f>
        <v/>
      </c>
      <c r="K81" s="36" t="str">
        <f>IF($F81=K$3&amp;"-"&amp;K$4,IF(COUNTIF($F$5:$F81,"="&amp;$F81)&gt;5,"",$A81),"")</f>
        <v/>
      </c>
      <c r="L81" s="36" t="str">
        <f>IF($F81=L$3&amp;"-"&amp;L$4,IF(COUNTIF($F$5:$F81,"="&amp;$F81)&gt;5,"",COUNTIF($D$6:$D81,"=F")),"")</f>
        <v/>
      </c>
      <c r="M81" s="36" t="str">
        <f>IF($F81=M$3&amp;"-"&amp;M$4,IF(COUNTIF($F$5:$F81,"="&amp;$F81)&gt;5,"",$A81),"")</f>
        <v/>
      </c>
      <c r="N81" s="36" t="str">
        <f>IF($F81=N$3&amp;"-"&amp;N$4,IF(COUNTIF($F$5:$F81,"="&amp;$F81)&gt;5,"",COUNTIF($D$6:$D81,"=F")),"")</f>
        <v/>
      </c>
      <c r="O81" s="36" t="str">
        <f>IF($F81=O$3&amp;"-"&amp;O$4,IF(COUNTIF($F$5:$F81,"="&amp;$F81)&gt;5,"",$A81),"")</f>
        <v/>
      </c>
      <c r="P81" s="36" t="str">
        <f>IF($F81=P$3&amp;"-"&amp;P$4,IF(COUNTIF($F$5:$F81,"="&amp;$F81)&gt;5,"",COUNTIF($D$6:$D81,"=F")),"")</f>
        <v/>
      </c>
      <c r="Q81" s="36" t="str">
        <f>IF($F81=Q$3&amp;"-"&amp;Q$4,IF(COUNTIF($F$5:$F81,"="&amp;$F81)&gt;5,"",$A81),"")</f>
        <v/>
      </c>
      <c r="R81" s="36" t="str">
        <f>IF($F81=R$3&amp;"-"&amp;R$4,IF(COUNTIF($F$5:$F81,"="&amp;$F81)&gt;5,"",COUNTIF($D$6:$D81,"=F")),"")</f>
        <v/>
      </c>
      <c r="S81" s="62">
        <f t="shared" si="4"/>
        <v>77</v>
      </c>
      <c r="T81" s="63" t="str">
        <f t="shared" si="5"/>
        <v>0:19:57</v>
      </c>
    </row>
    <row r="82" spans="1:20" x14ac:dyDescent="0.35">
      <c r="A82" s="19">
        <v>78</v>
      </c>
      <c r="B82" s="45" t="s">
        <v>184</v>
      </c>
      <c r="C82" s="14" t="s">
        <v>39</v>
      </c>
      <c r="D82" s="24" t="s">
        <v>13</v>
      </c>
      <c r="E82" s="24" t="s">
        <v>0</v>
      </c>
      <c r="F82" s="23" t="str">
        <f>IF(ISNA(E82),"",E82&amp;"-"&amp;D82)</f>
        <v>C&amp;C-F</v>
      </c>
      <c r="G82" s="36" t="str">
        <f>IF($F82=G$3&amp;"-"&amp;G$4,IF(COUNTIF($F$5:$F82,"="&amp;$F82)&gt;5,"",$A82),"")</f>
        <v/>
      </c>
      <c r="H82" s="36" t="str">
        <f>IF($F82=H$3&amp;"-"&amp;H$4,IF(COUNTIF($F$5:$F82,"="&amp;$F82)&gt;5,"",COUNTIF($D$6:$D82,"=F")),"")</f>
        <v/>
      </c>
      <c r="I82" s="36" t="str">
        <f>IF($F82=I$3&amp;"-"&amp;I$4,IF(COUNTIF($F$5:$F82,"="&amp;$F82)&gt;5,"",$A82),"")</f>
        <v/>
      </c>
      <c r="J82" s="36" t="str">
        <f>IF($F82=J$3&amp;"-"&amp;J$4,IF(COUNTIF($F$5:$F82,"="&amp;$F82)&gt;5,"",COUNTIF($D$6:$D82,"=F")),"")</f>
        <v/>
      </c>
      <c r="K82" s="36" t="str">
        <f>IF($F82=K$3&amp;"-"&amp;K$4,IF(COUNTIF($F$5:$F82,"="&amp;$F82)&gt;5,"",$A82),"")</f>
        <v/>
      </c>
      <c r="L82" s="36" t="str">
        <f>IF($F82=L$3&amp;"-"&amp;L$4,IF(COUNTIF($F$5:$F82,"="&amp;$F82)&gt;5,"",COUNTIF($D$6:$D82,"=F")),"")</f>
        <v/>
      </c>
      <c r="M82" s="36" t="str">
        <f>IF($F82=M$3&amp;"-"&amp;M$4,IF(COUNTIF($F$5:$F82,"="&amp;$F82)&gt;5,"",$A82),"")</f>
        <v/>
      </c>
      <c r="N82" s="36" t="str">
        <f>IF($F82=N$3&amp;"-"&amp;N$4,IF(COUNTIF($F$5:$F82,"="&amp;$F82)&gt;5,"",COUNTIF($D$6:$D82,"=F")),"")</f>
        <v/>
      </c>
      <c r="O82" s="36" t="str">
        <f>IF($F82=O$3&amp;"-"&amp;O$4,IF(COUNTIF($F$5:$F82,"="&amp;$F82)&gt;5,"",$A82),"")</f>
        <v/>
      </c>
      <c r="P82" s="36" t="str">
        <f>IF($F82=P$3&amp;"-"&amp;P$4,IF(COUNTIF($F$5:$F82,"="&amp;$F82)&gt;5,"",COUNTIF($D$6:$D82,"=F")),"")</f>
        <v/>
      </c>
      <c r="Q82" s="36" t="str">
        <f>IF($F82=Q$3&amp;"-"&amp;Q$4,IF(COUNTIF($F$5:$F82,"="&amp;$F82)&gt;5,"",$A82),"")</f>
        <v/>
      </c>
      <c r="R82" s="36" t="str">
        <f>IF($F82=R$3&amp;"-"&amp;R$4,IF(COUNTIF($F$5:$F82,"="&amp;$F82)&gt;5,"",COUNTIF($D$6:$D82,"=F")),"")</f>
        <v/>
      </c>
      <c r="S82" s="62">
        <f t="shared" si="4"/>
        <v>78</v>
      </c>
      <c r="T82" s="63" t="str">
        <f t="shared" si="5"/>
        <v>0:19:58</v>
      </c>
    </row>
    <row r="83" spans="1:20" x14ac:dyDescent="0.35">
      <c r="A83" s="19">
        <v>79</v>
      </c>
      <c r="B83" s="45" t="s">
        <v>382</v>
      </c>
      <c r="C83" s="14" t="s">
        <v>508</v>
      </c>
      <c r="D83" s="24" t="s">
        <v>12</v>
      </c>
      <c r="E83" s="24" t="s">
        <v>0</v>
      </c>
      <c r="F83" s="23" t="str">
        <f>IF(ISNA(E83),"",E83&amp;"-"&amp;D83)</f>
        <v>C&amp;C-M</v>
      </c>
      <c r="G83" s="36" t="str">
        <f>IF($F83=G$3&amp;"-"&amp;G$4,IF(COUNTIF($F$5:$F83,"="&amp;$F83)&gt;5,"",$A83),"")</f>
        <v/>
      </c>
      <c r="H83" s="36" t="str">
        <f>IF($F83=H$3&amp;"-"&amp;H$4,IF(COUNTIF($F$5:$F83,"="&amp;$F83)&gt;5,"",COUNTIF($D$6:$D83,"=F")),"")</f>
        <v/>
      </c>
      <c r="I83" s="36" t="str">
        <f>IF($F83=I$3&amp;"-"&amp;I$4,IF(COUNTIF($F$5:$F83,"="&amp;$F83)&gt;5,"",$A83),"")</f>
        <v/>
      </c>
      <c r="J83" s="36" t="str">
        <f>IF($F83=J$3&amp;"-"&amp;J$4,IF(COUNTIF($F$5:$F83,"="&amp;$F83)&gt;5,"",COUNTIF($D$6:$D83,"=F")),"")</f>
        <v/>
      </c>
      <c r="K83" s="36" t="str">
        <f>IF($F83=K$3&amp;"-"&amp;K$4,IF(COUNTIF($F$5:$F83,"="&amp;$F83)&gt;5,"",$A83),"")</f>
        <v/>
      </c>
      <c r="L83" s="36" t="str">
        <f>IF($F83=L$3&amp;"-"&amp;L$4,IF(COUNTIF($F$5:$F83,"="&amp;$F83)&gt;5,"",COUNTIF($D$6:$D83,"=F")),"")</f>
        <v/>
      </c>
      <c r="M83" s="36" t="str">
        <f>IF($F83=M$3&amp;"-"&amp;M$4,IF(COUNTIF($F$5:$F83,"="&amp;$F83)&gt;5,"",$A83),"")</f>
        <v/>
      </c>
      <c r="N83" s="36" t="str">
        <f>IF($F83=N$3&amp;"-"&amp;N$4,IF(COUNTIF($F$5:$F83,"="&amp;$F83)&gt;5,"",COUNTIF($D$6:$D83,"=F")),"")</f>
        <v/>
      </c>
      <c r="O83" s="36" t="str">
        <f>IF($F83=O$3&amp;"-"&amp;O$4,IF(COUNTIF($F$5:$F83,"="&amp;$F83)&gt;5,"",$A83),"")</f>
        <v/>
      </c>
      <c r="P83" s="36" t="str">
        <f>IF($F83=P$3&amp;"-"&amp;P$4,IF(COUNTIF($F$5:$F83,"="&amp;$F83)&gt;5,"",COUNTIF($D$6:$D83,"=F")),"")</f>
        <v/>
      </c>
      <c r="Q83" s="36" t="str">
        <f>IF($F83=Q$3&amp;"-"&amp;Q$4,IF(COUNTIF($F$5:$F83,"="&amp;$F83)&gt;5,"",$A83),"")</f>
        <v/>
      </c>
      <c r="R83" s="36" t="str">
        <f>IF($F83=R$3&amp;"-"&amp;R$4,IF(COUNTIF($F$5:$F83,"="&amp;$F83)&gt;5,"",COUNTIF($D$6:$D83,"=F")),"")</f>
        <v/>
      </c>
      <c r="S83" s="62">
        <f t="shared" si="4"/>
        <v>79</v>
      </c>
      <c r="T83" s="63" t="str">
        <f t="shared" si="5"/>
        <v>0:20:00</v>
      </c>
    </row>
    <row r="84" spans="1:20" x14ac:dyDescent="0.35">
      <c r="A84" s="19">
        <v>80</v>
      </c>
      <c r="B84" s="45" t="s">
        <v>295</v>
      </c>
      <c r="C84" s="14" t="s">
        <v>124</v>
      </c>
      <c r="D84" s="24" t="s">
        <v>12</v>
      </c>
      <c r="E84" s="24" t="s">
        <v>1</v>
      </c>
      <c r="F84" s="23" t="str">
        <f>IF(ISNA(E84),"",E84&amp;"-"&amp;D84)</f>
        <v>CTC-M</v>
      </c>
      <c r="G84" s="36" t="str">
        <f>IF($F84=G$3&amp;"-"&amp;G$4,IF(COUNTIF($F$5:$F84,"="&amp;$F84)&gt;5,"",$A84),"")</f>
        <v/>
      </c>
      <c r="H84" s="36" t="str">
        <f>IF($F84=H$3&amp;"-"&amp;H$4,IF(COUNTIF($F$5:$F84,"="&amp;$F84)&gt;5,"",COUNTIF($D$6:$D84,"=F")),"")</f>
        <v/>
      </c>
      <c r="I84" s="36" t="str">
        <f>IF($F84=I$3&amp;"-"&amp;I$4,IF(COUNTIF($F$5:$F84,"="&amp;$F84)&gt;5,"",$A84),"")</f>
        <v/>
      </c>
      <c r="J84" s="36" t="str">
        <f>IF($F84=J$3&amp;"-"&amp;J$4,IF(COUNTIF($F$5:$F84,"="&amp;$F84)&gt;5,"",COUNTIF($D$6:$D84,"=F")),"")</f>
        <v/>
      </c>
      <c r="K84" s="36" t="str">
        <f>IF($F84=K$3&amp;"-"&amp;K$4,IF(COUNTIF($F$5:$F84,"="&amp;$F84)&gt;5,"",$A84),"")</f>
        <v/>
      </c>
      <c r="L84" s="36" t="str">
        <f>IF($F84=L$3&amp;"-"&amp;L$4,IF(COUNTIF($F$5:$F84,"="&amp;$F84)&gt;5,"",COUNTIF($D$6:$D84,"=F")),"")</f>
        <v/>
      </c>
      <c r="M84" s="36" t="str">
        <f>IF($F84=M$3&amp;"-"&amp;M$4,IF(COUNTIF($F$5:$F84,"="&amp;$F84)&gt;5,"",$A84),"")</f>
        <v/>
      </c>
      <c r="N84" s="36" t="str">
        <f>IF($F84=N$3&amp;"-"&amp;N$4,IF(COUNTIF($F$5:$F84,"="&amp;$F84)&gt;5,"",COUNTIF($D$6:$D84,"=F")),"")</f>
        <v/>
      </c>
      <c r="O84" s="36" t="str">
        <f>IF($F84=O$3&amp;"-"&amp;O$4,IF(COUNTIF($F$5:$F84,"="&amp;$F84)&gt;5,"",$A84),"")</f>
        <v/>
      </c>
      <c r="P84" s="36" t="str">
        <f>IF($F84=P$3&amp;"-"&amp;P$4,IF(COUNTIF($F$5:$F84,"="&amp;$F84)&gt;5,"",COUNTIF($D$6:$D84,"=F")),"")</f>
        <v/>
      </c>
      <c r="Q84" s="36" t="str">
        <f>IF($F84=Q$3&amp;"-"&amp;Q$4,IF(COUNTIF($F$5:$F84,"="&amp;$F84)&gt;5,"",$A84),"")</f>
        <v/>
      </c>
      <c r="R84" s="36" t="str">
        <f>IF($F84=R$3&amp;"-"&amp;R$4,IF(COUNTIF($F$5:$F84,"="&amp;$F84)&gt;5,"",COUNTIF($D$6:$D84,"=F")),"")</f>
        <v/>
      </c>
      <c r="S84" s="62">
        <f t="shared" si="4"/>
        <v>80</v>
      </c>
      <c r="T84" s="63" t="str">
        <f t="shared" si="5"/>
        <v>0:20:06</v>
      </c>
    </row>
    <row r="85" spans="1:20" x14ac:dyDescent="0.35">
      <c r="A85" s="20">
        <v>81</v>
      </c>
      <c r="B85" s="45" t="s">
        <v>186</v>
      </c>
      <c r="C85" s="14" t="s">
        <v>83</v>
      </c>
      <c r="D85" s="24" t="s">
        <v>12</v>
      </c>
      <c r="E85" s="24" t="s">
        <v>2</v>
      </c>
      <c r="F85" s="23" t="str">
        <f>IF(ISNA(E85),"",E85&amp;"-"&amp;D85)</f>
        <v>Ely-M</v>
      </c>
      <c r="G85" s="36" t="str">
        <f>IF($F85=G$3&amp;"-"&amp;G$4,IF(COUNTIF($F$5:$F85,"="&amp;$F85)&gt;5,"",$A85),"")</f>
        <v/>
      </c>
      <c r="H85" s="36" t="str">
        <f>IF($F85=H$3&amp;"-"&amp;H$4,IF(COUNTIF($F$5:$F85,"="&amp;$F85)&gt;5,"",COUNTIF($D$6:$D85,"=F")),"")</f>
        <v/>
      </c>
      <c r="I85" s="36" t="str">
        <f>IF($F85=I$3&amp;"-"&amp;I$4,IF(COUNTIF($F$5:$F85,"="&amp;$F85)&gt;5,"",$A85),"")</f>
        <v/>
      </c>
      <c r="J85" s="36" t="str">
        <f>IF($F85=J$3&amp;"-"&amp;J$4,IF(COUNTIF($F$5:$F85,"="&amp;$F85)&gt;5,"",COUNTIF($D$6:$D85,"=F")),"")</f>
        <v/>
      </c>
      <c r="K85" s="36" t="str">
        <f>IF($F85=K$3&amp;"-"&amp;K$4,IF(COUNTIF($F$5:$F85,"="&amp;$F85)&gt;5,"",$A85),"")</f>
        <v/>
      </c>
      <c r="L85" s="36" t="str">
        <f>IF($F85=L$3&amp;"-"&amp;L$4,IF(COUNTIF($F$5:$F85,"="&amp;$F85)&gt;5,"",COUNTIF($D$6:$D85,"=F")),"")</f>
        <v/>
      </c>
      <c r="M85" s="36" t="str">
        <f>IF($F85=M$3&amp;"-"&amp;M$4,IF(COUNTIF($F$5:$F85,"="&amp;$F85)&gt;5,"",$A85),"")</f>
        <v/>
      </c>
      <c r="N85" s="36" t="str">
        <f>IF($F85=N$3&amp;"-"&amp;N$4,IF(COUNTIF($F$5:$F85,"="&amp;$F85)&gt;5,"",COUNTIF($D$6:$D85,"=F")),"")</f>
        <v/>
      </c>
      <c r="O85" s="36" t="str">
        <f>IF($F85=O$3&amp;"-"&amp;O$4,IF(COUNTIF($F$5:$F85,"="&amp;$F85)&gt;5,"",$A85),"")</f>
        <v/>
      </c>
      <c r="P85" s="36" t="str">
        <f>IF($F85=P$3&amp;"-"&amp;P$4,IF(COUNTIF($F$5:$F85,"="&amp;$F85)&gt;5,"",COUNTIF($D$6:$D85,"=F")),"")</f>
        <v/>
      </c>
      <c r="Q85" s="36" t="str">
        <f>IF($F85=Q$3&amp;"-"&amp;Q$4,IF(COUNTIF($F$5:$F85,"="&amp;$F85)&gt;5,"",$A85),"")</f>
        <v/>
      </c>
      <c r="R85" s="36" t="str">
        <f>IF($F85=R$3&amp;"-"&amp;R$4,IF(COUNTIF($F$5:$F85,"="&amp;$F85)&gt;5,"",COUNTIF($D$6:$D85,"=F")),"")</f>
        <v/>
      </c>
      <c r="S85" s="62">
        <f t="shared" si="4"/>
        <v>81</v>
      </c>
      <c r="T85" s="63" t="str">
        <f t="shared" si="5"/>
        <v>0:20:08</v>
      </c>
    </row>
    <row r="86" spans="1:20" x14ac:dyDescent="0.35">
      <c r="A86" s="13">
        <v>82</v>
      </c>
      <c r="B86" s="45" t="s">
        <v>383</v>
      </c>
      <c r="C86" s="14" t="s">
        <v>601</v>
      </c>
      <c r="D86" s="24" t="s">
        <v>12</v>
      </c>
      <c r="E86" s="24" t="s">
        <v>4</v>
      </c>
      <c r="F86" s="23" t="str">
        <f>IF(ISNA(E86),"",E86&amp;"-"&amp;D86)</f>
        <v>NJ-M</v>
      </c>
      <c r="G86" s="36" t="str">
        <f>IF($F86=G$3&amp;"-"&amp;G$4,IF(COUNTIF($F$5:$F86,"="&amp;$F86)&gt;5,"",$A86),"")</f>
        <v/>
      </c>
      <c r="H86" s="36" t="str">
        <f>IF($F86=H$3&amp;"-"&amp;H$4,IF(COUNTIF($F$5:$F86,"="&amp;$F86)&gt;5,"",COUNTIF($D$6:$D86,"=F")),"")</f>
        <v/>
      </c>
      <c r="I86" s="36" t="str">
        <f>IF($F86=I$3&amp;"-"&amp;I$4,IF(COUNTIF($F$5:$F86,"="&amp;$F86)&gt;5,"",$A86),"")</f>
        <v/>
      </c>
      <c r="J86" s="36" t="str">
        <f>IF($F86=J$3&amp;"-"&amp;J$4,IF(COUNTIF($F$5:$F86,"="&amp;$F86)&gt;5,"",COUNTIF($D$6:$D86,"=F")),"")</f>
        <v/>
      </c>
      <c r="K86" s="36" t="str">
        <f>IF($F86=K$3&amp;"-"&amp;K$4,IF(COUNTIF($F$5:$F86,"="&amp;$F86)&gt;5,"",$A86),"")</f>
        <v/>
      </c>
      <c r="L86" s="36" t="str">
        <f>IF($F86=L$3&amp;"-"&amp;L$4,IF(COUNTIF($F$5:$F86,"="&amp;$F86)&gt;5,"",COUNTIF($D$6:$D86,"=F")),"")</f>
        <v/>
      </c>
      <c r="M86" s="36" t="str">
        <f>IF($F86=M$3&amp;"-"&amp;M$4,IF(COUNTIF($F$5:$F86,"="&amp;$F86)&gt;5,"",$A86),"")</f>
        <v/>
      </c>
      <c r="N86" s="36" t="str">
        <f>IF($F86=N$3&amp;"-"&amp;N$4,IF(COUNTIF($F$5:$F86,"="&amp;$F86)&gt;5,"",COUNTIF($D$6:$D86,"=F")),"")</f>
        <v/>
      </c>
      <c r="O86" s="36" t="str">
        <f>IF($F86=O$3&amp;"-"&amp;O$4,IF(COUNTIF($F$5:$F86,"="&amp;$F86)&gt;5,"",$A86),"")</f>
        <v/>
      </c>
      <c r="P86" s="36" t="str">
        <f>IF($F86=P$3&amp;"-"&amp;P$4,IF(COUNTIF($F$5:$F86,"="&amp;$F86)&gt;5,"",COUNTIF($D$6:$D86,"=F")),"")</f>
        <v/>
      </c>
      <c r="Q86" s="36" t="str">
        <f>IF($F86=Q$3&amp;"-"&amp;Q$4,IF(COUNTIF($F$5:$F86,"="&amp;$F86)&gt;5,"",$A86),"")</f>
        <v/>
      </c>
      <c r="R86" s="36" t="str">
        <f>IF($F86=R$3&amp;"-"&amp;R$4,IF(COUNTIF($F$5:$F86,"="&amp;$F86)&gt;5,"",COUNTIF($D$6:$D86,"=F")),"")</f>
        <v/>
      </c>
      <c r="S86" s="62">
        <f t="shared" si="4"/>
        <v>82</v>
      </c>
      <c r="T86" s="63" t="str">
        <f t="shared" si="5"/>
        <v>0:20:12</v>
      </c>
    </row>
    <row r="87" spans="1:20" x14ac:dyDescent="0.35">
      <c r="A87" s="21">
        <v>83</v>
      </c>
      <c r="B87" s="45" t="s">
        <v>187</v>
      </c>
      <c r="C87" s="14" t="s">
        <v>602</v>
      </c>
      <c r="D87" s="24" t="s">
        <v>12</v>
      </c>
      <c r="E87" s="24" t="s">
        <v>4</v>
      </c>
      <c r="F87" s="23" t="str">
        <f>IF(ISNA(E87),"",E87&amp;"-"&amp;D87)</f>
        <v>NJ-M</v>
      </c>
      <c r="G87" s="36" t="str">
        <f>IF($F87=G$3&amp;"-"&amp;G$4,IF(COUNTIF($F$5:$F87,"="&amp;$F87)&gt;5,"",$A87),"")</f>
        <v/>
      </c>
      <c r="H87" s="36" t="str">
        <f>IF($F87=H$3&amp;"-"&amp;H$4,IF(COUNTIF($F$5:$F87,"="&amp;$F87)&gt;5,"",COUNTIF($D$6:$D87,"=F")),"")</f>
        <v/>
      </c>
      <c r="I87" s="36" t="str">
        <f>IF($F87=I$3&amp;"-"&amp;I$4,IF(COUNTIF($F$5:$F87,"="&amp;$F87)&gt;5,"",$A87),"")</f>
        <v/>
      </c>
      <c r="J87" s="36" t="str">
        <f>IF($F87=J$3&amp;"-"&amp;J$4,IF(COUNTIF($F$5:$F87,"="&amp;$F87)&gt;5,"",COUNTIF($D$6:$D87,"=F")),"")</f>
        <v/>
      </c>
      <c r="K87" s="36" t="str">
        <f>IF($F87=K$3&amp;"-"&amp;K$4,IF(COUNTIF($F$5:$F87,"="&amp;$F87)&gt;5,"",$A87),"")</f>
        <v/>
      </c>
      <c r="L87" s="36" t="str">
        <f>IF($F87=L$3&amp;"-"&amp;L$4,IF(COUNTIF($F$5:$F87,"="&amp;$F87)&gt;5,"",COUNTIF($D$6:$D87,"=F")),"")</f>
        <v/>
      </c>
      <c r="M87" s="36" t="str">
        <f>IF($F87=M$3&amp;"-"&amp;M$4,IF(COUNTIF($F$5:$F87,"="&amp;$F87)&gt;5,"",$A87),"")</f>
        <v/>
      </c>
      <c r="N87" s="36" t="str">
        <f>IF($F87=N$3&amp;"-"&amp;N$4,IF(COUNTIF($F$5:$F87,"="&amp;$F87)&gt;5,"",COUNTIF($D$6:$D87,"=F")),"")</f>
        <v/>
      </c>
      <c r="O87" s="36" t="str">
        <f>IF($F87=O$3&amp;"-"&amp;O$4,IF(COUNTIF($F$5:$F87,"="&amp;$F87)&gt;5,"",$A87),"")</f>
        <v/>
      </c>
      <c r="P87" s="36" t="str">
        <f>IF($F87=P$3&amp;"-"&amp;P$4,IF(COUNTIF($F$5:$F87,"="&amp;$F87)&gt;5,"",COUNTIF($D$6:$D87,"=F")),"")</f>
        <v/>
      </c>
      <c r="Q87" s="36" t="str">
        <f>IF($F87=Q$3&amp;"-"&amp;Q$4,IF(COUNTIF($F$5:$F87,"="&amp;$F87)&gt;5,"",$A87),"")</f>
        <v/>
      </c>
      <c r="R87" s="36" t="str">
        <f>IF($F87=R$3&amp;"-"&amp;R$4,IF(COUNTIF($F$5:$F87,"="&amp;$F87)&gt;5,"",COUNTIF($D$6:$D87,"=F")),"")</f>
        <v/>
      </c>
      <c r="S87" s="62">
        <f t="shared" si="4"/>
        <v>83</v>
      </c>
      <c r="T87" s="63" t="str">
        <f t="shared" si="5"/>
        <v>0:20:19</v>
      </c>
    </row>
    <row r="88" spans="1:20" x14ac:dyDescent="0.35">
      <c r="A88" s="22">
        <v>84</v>
      </c>
      <c r="B88" s="45" t="s">
        <v>384</v>
      </c>
      <c r="C88" s="14" t="s">
        <v>560</v>
      </c>
      <c r="D88" s="24" t="s">
        <v>12</v>
      </c>
      <c r="E88" s="24" t="s">
        <v>3</v>
      </c>
      <c r="F88" s="23" t="str">
        <f>IF(ISNA(E88),"",E88&amp;"-"&amp;D88)</f>
        <v>HRC-M</v>
      </c>
      <c r="G88" s="36" t="str">
        <f>IF($F88=G$3&amp;"-"&amp;G$4,IF(COUNTIF($F$5:$F88,"="&amp;$F88)&gt;5,"",$A88),"")</f>
        <v/>
      </c>
      <c r="H88" s="36" t="str">
        <f>IF($F88=H$3&amp;"-"&amp;H$4,IF(COUNTIF($F$5:$F88,"="&amp;$F88)&gt;5,"",COUNTIF($D$6:$D88,"=F")),"")</f>
        <v/>
      </c>
      <c r="I88" s="36" t="str">
        <f>IF($F88=I$3&amp;"-"&amp;I$4,IF(COUNTIF($F$5:$F88,"="&amp;$F88)&gt;5,"",$A88),"")</f>
        <v/>
      </c>
      <c r="J88" s="36" t="str">
        <f>IF($F88=J$3&amp;"-"&amp;J$4,IF(COUNTIF($F$5:$F88,"="&amp;$F88)&gt;5,"",COUNTIF($D$6:$D88,"=F")),"")</f>
        <v/>
      </c>
      <c r="K88" s="36" t="str">
        <f>IF($F88=K$3&amp;"-"&amp;K$4,IF(COUNTIF($F$5:$F88,"="&amp;$F88)&gt;5,"",$A88),"")</f>
        <v/>
      </c>
      <c r="L88" s="36" t="str">
        <f>IF($F88=L$3&amp;"-"&amp;L$4,IF(COUNTIF($F$5:$F88,"="&amp;$F88)&gt;5,"",COUNTIF($D$6:$D88,"=F")),"")</f>
        <v/>
      </c>
      <c r="M88" s="36" t="str">
        <f>IF($F88=M$3&amp;"-"&amp;M$4,IF(COUNTIF($F$5:$F88,"="&amp;$F88)&gt;5,"",$A88),"")</f>
        <v/>
      </c>
      <c r="N88" s="36" t="str">
        <f>IF($F88=N$3&amp;"-"&amp;N$4,IF(COUNTIF($F$5:$F88,"="&amp;$F88)&gt;5,"",COUNTIF($D$6:$D88,"=F")),"")</f>
        <v/>
      </c>
      <c r="O88" s="36" t="str">
        <f>IF($F88=O$3&amp;"-"&amp;O$4,IF(COUNTIF($F$5:$F88,"="&amp;$F88)&gt;5,"",$A88),"")</f>
        <v/>
      </c>
      <c r="P88" s="36" t="str">
        <f>IF($F88=P$3&amp;"-"&amp;P$4,IF(COUNTIF($F$5:$F88,"="&amp;$F88)&gt;5,"",COUNTIF($D$6:$D88,"=F")),"")</f>
        <v/>
      </c>
      <c r="Q88" s="36" t="str">
        <f>IF($F88=Q$3&amp;"-"&amp;Q$4,IF(COUNTIF($F$5:$F88,"="&amp;$F88)&gt;5,"",$A88),"")</f>
        <v/>
      </c>
      <c r="R88" s="36" t="str">
        <f>IF($F88=R$3&amp;"-"&amp;R$4,IF(COUNTIF($F$5:$F88,"="&amp;$F88)&gt;5,"",COUNTIF($D$6:$D88,"=F")),"")</f>
        <v/>
      </c>
      <c r="S88" s="62">
        <f t="shared" si="4"/>
        <v>84</v>
      </c>
      <c r="T88" s="63" t="str">
        <f t="shared" si="5"/>
        <v>0:20:21</v>
      </c>
    </row>
    <row r="89" spans="1:20" x14ac:dyDescent="0.35">
      <c r="A89" s="22">
        <v>85</v>
      </c>
      <c r="B89" s="45" t="s">
        <v>188</v>
      </c>
      <c r="C89" s="14" t="s">
        <v>228</v>
      </c>
      <c r="D89" s="24" t="s">
        <v>13</v>
      </c>
      <c r="E89" s="24" t="s">
        <v>0</v>
      </c>
      <c r="F89" s="23" t="str">
        <f>IF(ISNA(E89),"",E89&amp;"-"&amp;D89)</f>
        <v>C&amp;C-F</v>
      </c>
      <c r="G89" s="36" t="str">
        <f>IF($F89=G$3&amp;"-"&amp;G$4,IF(COUNTIF($F$5:$F89,"="&amp;$F89)&gt;5,"",$A89),"")</f>
        <v/>
      </c>
      <c r="H89" s="36" t="str">
        <f>IF($F89=H$3&amp;"-"&amp;H$4,IF(COUNTIF($F$5:$F89,"="&amp;$F89)&gt;5,"",COUNTIF($D$6:$D89,"=F")),"")</f>
        <v/>
      </c>
      <c r="I89" s="36" t="str">
        <f>IF($F89=I$3&amp;"-"&amp;I$4,IF(COUNTIF($F$5:$F89,"="&amp;$F89)&gt;5,"",$A89),"")</f>
        <v/>
      </c>
      <c r="J89" s="36" t="str">
        <f>IF($F89=J$3&amp;"-"&amp;J$4,IF(COUNTIF($F$5:$F89,"="&amp;$F89)&gt;5,"",COUNTIF($D$6:$D89,"=F")),"")</f>
        <v/>
      </c>
      <c r="K89" s="36" t="str">
        <f>IF($F89=K$3&amp;"-"&amp;K$4,IF(COUNTIF($F$5:$F89,"="&amp;$F89)&gt;5,"",$A89),"")</f>
        <v/>
      </c>
      <c r="L89" s="36" t="str">
        <f>IF($F89=L$3&amp;"-"&amp;L$4,IF(COUNTIF($F$5:$F89,"="&amp;$F89)&gt;5,"",COUNTIF($D$6:$D89,"=F")),"")</f>
        <v/>
      </c>
      <c r="M89" s="36" t="str">
        <f>IF($F89=M$3&amp;"-"&amp;M$4,IF(COUNTIF($F$5:$F89,"="&amp;$F89)&gt;5,"",$A89),"")</f>
        <v/>
      </c>
      <c r="N89" s="36" t="str">
        <f>IF($F89=N$3&amp;"-"&amp;N$4,IF(COUNTIF($F$5:$F89,"="&amp;$F89)&gt;5,"",COUNTIF($D$6:$D89,"=F")),"")</f>
        <v/>
      </c>
      <c r="O89" s="36" t="str">
        <f>IF($F89=O$3&amp;"-"&amp;O$4,IF(COUNTIF($F$5:$F89,"="&amp;$F89)&gt;5,"",$A89),"")</f>
        <v/>
      </c>
      <c r="P89" s="36" t="str">
        <f>IF($F89=P$3&amp;"-"&amp;P$4,IF(COUNTIF($F$5:$F89,"="&amp;$F89)&gt;5,"",COUNTIF($D$6:$D89,"=F")),"")</f>
        <v/>
      </c>
      <c r="Q89" s="36" t="str">
        <f>IF($F89=Q$3&amp;"-"&amp;Q$4,IF(COUNTIF($F$5:$F89,"="&amp;$F89)&gt;5,"",$A89),"")</f>
        <v/>
      </c>
      <c r="R89" s="36" t="str">
        <f>IF($F89=R$3&amp;"-"&amp;R$4,IF(COUNTIF($F$5:$F89,"="&amp;$F89)&gt;5,"",COUNTIF($D$6:$D89,"=F")),"")</f>
        <v/>
      </c>
      <c r="S89" s="62">
        <f t="shared" si="4"/>
        <v>85</v>
      </c>
      <c r="T89" s="63" t="str">
        <f t="shared" si="5"/>
        <v>0:20:23</v>
      </c>
    </row>
    <row r="90" spans="1:20" x14ac:dyDescent="0.35">
      <c r="A90" s="19">
        <v>86</v>
      </c>
      <c r="B90" s="45" t="s">
        <v>461</v>
      </c>
      <c r="C90" s="14" t="s">
        <v>102</v>
      </c>
      <c r="D90" s="24" t="s">
        <v>12</v>
      </c>
      <c r="E90" s="24" t="s">
        <v>5</v>
      </c>
      <c r="F90" s="23" t="str">
        <f>IF(ISNA(E90),"",E90&amp;"-"&amp;D90)</f>
        <v>SS-M</v>
      </c>
      <c r="G90" s="36" t="str">
        <f>IF($F90=G$3&amp;"-"&amp;G$4,IF(COUNTIF($F$5:$F90,"="&amp;$F90)&gt;5,"",$A90),"")</f>
        <v/>
      </c>
      <c r="H90" s="36" t="str">
        <f>IF($F90=H$3&amp;"-"&amp;H$4,IF(COUNTIF($F$5:$F90,"="&amp;$F90)&gt;5,"",COUNTIF($D$6:$D90,"=F")),"")</f>
        <v/>
      </c>
      <c r="I90" s="36" t="str">
        <f>IF($F90=I$3&amp;"-"&amp;I$4,IF(COUNTIF($F$5:$F90,"="&amp;$F90)&gt;5,"",$A90),"")</f>
        <v/>
      </c>
      <c r="J90" s="36" t="str">
        <f>IF($F90=J$3&amp;"-"&amp;J$4,IF(COUNTIF($F$5:$F90,"="&amp;$F90)&gt;5,"",COUNTIF($D$6:$D90,"=F")),"")</f>
        <v/>
      </c>
      <c r="K90" s="36" t="str">
        <f>IF($F90=K$3&amp;"-"&amp;K$4,IF(COUNTIF($F$5:$F90,"="&amp;$F90)&gt;5,"",$A90),"")</f>
        <v/>
      </c>
      <c r="L90" s="36" t="str">
        <f>IF($F90=L$3&amp;"-"&amp;L$4,IF(COUNTIF($F$5:$F90,"="&amp;$F90)&gt;5,"",COUNTIF($D$6:$D90,"=F")),"")</f>
        <v/>
      </c>
      <c r="M90" s="36" t="str">
        <f>IF($F90=M$3&amp;"-"&amp;M$4,IF(COUNTIF($F$5:$F90,"="&amp;$F90)&gt;5,"",$A90),"")</f>
        <v/>
      </c>
      <c r="N90" s="36" t="str">
        <f>IF($F90=N$3&amp;"-"&amp;N$4,IF(COUNTIF($F$5:$F90,"="&amp;$F90)&gt;5,"",COUNTIF($D$6:$D90,"=F")),"")</f>
        <v/>
      </c>
      <c r="O90" s="36" t="str">
        <f>IF($F90=O$3&amp;"-"&amp;O$4,IF(COUNTIF($F$5:$F90,"="&amp;$F90)&gt;5,"",$A90),"")</f>
        <v/>
      </c>
      <c r="P90" s="36" t="str">
        <f>IF($F90=P$3&amp;"-"&amp;P$4,IF(COUNTIF($F$5:$F90,"="&amp;$F90)&gt;5,"",COUNTIF($D$6:$D90,"=F")),"")</f>
        <v/>
      </c>
      <c r="Q90" s="36" t="str">
        <f>IF($F90=Q$3&amp;"-"&amp;Q$4,IF(COUNTIF($F$5:$F90,"="&amp;$F90)&gt;5,"",$A90),"")</f>
        <v/>
      </c>
      <c r="R90" s="36" t="str">
        <f>IF($F90=R$3&amp;"-"&amp;R$4,IF(COUNTIF($F$5:$F90,"="&amp;$F90)&gt;5,"",COUNTIF($D$6:$D90,"=F")),"")</f>
        <v/>
      </c>
      <c r="S90" s="62">
        <f t="shared" si="4"/>
        <v>86</v>
      </c>
      <c r="T90" s="63" t="str">
        <f t="shared" si="5"/>
        <v>0:20:25</v>
      </c>
    </row>
    <row r="91" spans="1:20" x14ac:dyDescent="0.35">
      <c r="A91" s="13">
        <v>87</v>
      </c>
      <c r="B91" s="45" t="s">
        <v>644</v>
      </c>
      <c r="C91" s="14" t="s">
        <v>361</v>
      </c>
      <c r="D91" s="24" t="s">
        <v>12</v>
      </c>
      <c r="E91" s="24" t="s">
        <v>0</v>
      </c>
      <c r="F91" s="23" t="str">
        <f>IF(ISNA(E91),"",E91&amp;"-"&amp;D91)</f>
        <v>C&amp;C-M</v>
      </c>
      <c r="G91" s="36" t="str">
        <f>IF($F91=G$3&amp;"-"&amp;G$4,IF(COUNTIF($F$5:$F91,"="&amp;$F91)&gt;5,"",$A91),"")</f>
        <v/>
      </c>
      <c r="H91" s="36" t="str">
        <f>IF($F91=H$3&amp;"-"&amp;H$4,IF(COUNTIF($F$5:$F91,"="&amp;$F91)&gt;5,"",COUNTIF($D$6:$D91,"=F")),"")</f>
        <v/>
      </c>
      <c r="I91" s="36" t="str">
        <f>IF($F91=I$3&amp;"-"&amp;I$4,IF(COUNTIF($F$5:$F91,"="&amp;$F91)&gt;5,"",$A91),"")</f>
        <v/>
      </c>
      <c r="J91" s="36" t="str">
        <f>IF($F91=J$3&amp;"-"&amp;J$4,IF(COUNTIF($F$5:$F91,"="&amp;$F91)&gt;5,"",COUNTIF($D$6:$D91,"=F")),"")</f>
        <v/>
      </c>
      <c r="K91" s="36" t="str">
        <f>IF($F91=K$3&amp;"-"&amp;K$4,IF(COUNTIF($F$5:$F91,"="&amp;$F91)&gt;5,"",$A91),"")</f>
        <v/>
      </c>
      <c r="L91" s="36" t="str">
        <f>IF($F91=L$3&amp;"-"&amp;L$4,IF(COUNTIF($F$5:$F91,"="&amp;$F91)&gt;5,"",COUNTIF($D$6:$D91,"=F")),"")</f>
        <v/>
      </c>
      <c r="M91" s="36" t="str">
        <f>IF($F91=M$3&amp;"-"&amp;M$4,IF(COUNTIF($F$5:$F91,"="&amp;$F91)&gt;5,"",$A91),"")</f>
        <v/>
      </c>
      <c r="N91" s="36" t="str">
        <f>IF($F91=N$3&amp;"-"&amp;N$4,IF(COUNTIF($F$5:$F91,"="&amp;$F91)&gt;5,"",COUNTIF($D$6:$D91,"=F")),"")</f>
        <v/>
      </c>
      <c r="O91" s="36" t="str">
        <f>IF($F91=O$3&amp;"-"&amp;O$4,IF(COUNTIF($F$5:$F91,"="&amp;$F91)&gt;5,"",$A91),"")</f>
        <v/>
      </c>
      <c r="P91" s="36" t="str">
        <f>IF($F91=P$3&amp;"-"&amp;P$4,IF(COUNTIF($F$5:$F91,"="&amp;$F91)&gt;5,"",COUNTIF($D$6:$D91,"=F")),"")</f>
        <v/>
      </c>
      <c r="Q91" s="36" t="str">
        <f>IF($F91=Q$3&amp;"-"&amp;Q$4,IF(COUNTIF($F$5:$F91,"="&amp;$F91)&gt;5,"",$A91),"")</f>
        <v/>
      </c>
      <c r="R91" s="36" t="str">
        <f>IF($F91=R$3&amp;"-"&amp;R$4,IF(COUNTIF($F$5:$F91,"="&amp;$F91)&gt;5,"",COUNTIF($D$6:$D91,"=F")),"")</f>
        <v/>
      </c>
      <c r="S91" s="62">
        <f t="shared" si="4"/>
        <v>87</v>
      </c>
      <c r="T91" s="63" t="str">
        <f t="shared" si="5"/>
        <v>0:20:26</v>
      </c>
    </row>
    <row r="92" spans="1:20" x14ac:dyDescent="0.35">
      <c r="A92" s="16">
        <v>88</v>
      </c>
      <c r="B92" s="45" t="s">
        <v>644</v>
      </c>
      <c r="C92" s="14" t="s">
        <v>85</v>
      </c>
      <c r="D92" s="24" t="s">
        <v>12</v>
      </c>
      <c r="E92" s="24" t="s">
        <v>2</v>
      </c>
      <c r="F92" s="23" t="str">
        <f>IF(ISNA(E92),"",E92&amp;"-"&amp;D92)</f>
        <v>Ely-M</v>
      </c>
      <c r="G92" s="36" t="str">
        <f>IF($F92=G$3&amp;"-"&amp;G$4,IF(COUNTIF($F$5:$F92,"="&amp;$F92)&gt;5,"",$A92),"")</f>
        <v/>
      </c>
      <c r="H92" s="36" t="str">
        <f>IF($F92=H$3&amp;"-"&amp;H$4,IF(COUNTIF($F$5:$F92,"="&amp;$F92)&gt;5,"",COUNTIF($D$6:$D92,"=F")),"")</f>
        <v/>
      </c>
      <c r="I92" s="36" t="str">
        <f>IF($F92=I$3&amp;"-"&amp;I$4,IF(COUNTIF($F$5:$F92,"="&amp;$F92)&gt;5,"",$A92),"")</f>
        <v/>
      </c>
      <c r="J92" s="36" t="str">
        <f>IF($F92=J$3&amp;"-"&amp;J$4,IF(COUNTIF($F$5:$F92,"="&amp;$F92)&gt;5,"",COUNTIF($D$6:$D92,"=F")),"")</f>
        <v/>
      </c>
      <c r="K92" s="36" t="str">
        <f>IF($F92=K$3&amp;"-"&amp;K$4,IF(COUNTIF($F$5:$F92,"="&amp;$F92)&gt;5,"",$A92),"")</f>
        <v/>
      </c>
      <c r="L92" s="36" t="str">
        <f>IF($F92=L$3&amp;"-"&amp;L$4,IF(COUNTIF($F$5:$F92,"="&amp;$F92)&gt;5,"",COUNTIF($D$6:$D92,"=F")),"")</f>
        <v/>
      </c>
      <c r="M92" s="36" t="str">
        <f>IF($F92=M$3&amp;"-"&amp;M$4,IF(COUNTIF($F$5:$F92,"="&amp;$F92)&gt;5,"",$A92),"")</f>
        <v/>
      </c>
      <c r="N92" s="36" t="str">
        <f>IF($F92=N$3&amp;"-"&amp;N$4,IF(COUNTIF($F$5:$F92,"="&amp;$F92)&gt;5,"",COUNTIF($D$6:$D92,"=F")),"")</f>
        <v/>
      </c>
      <c r="O92" s="36" t="str">
        <f>IF($F92=O$3&amp;"-"&amp;O$4,IF(COUNTIF($F$5:$F92,"="&amp;$F92)&gt;5,"",$A92),"")</f>
        <v/>
      </c>
      <c r="P92" s="36" t="str">
        <f>IF($F92=P$3&amp;"-"&amp;P$4,IF(COUNTIF($F$5:$F92,"="&amp;$F92)&gt;5,"",COUNTIF($D$6:$D92,"=F")),"")</f>
        <v/>
      </c>
      <c r="Q92" s="36" t="str">
        <f>IF($F92=Q$3&amp;"-"&amp;Q$4,IF(COUNTIF($F$5:$F92,"="&amp;$F92)&gt;5,"",$A92),"")</f>
        <v/>
      </c>
      <c r="R92" s="36" t="str">
        <f>IF($F92=R$3&amp;"-"&amp;R$4,IF(COUNTIF($F$5:$F92,"="&amp;$F92)&gt;5,"",COUNTIF($D$6:$D92,"=F")),"")</f>
        <v/>
      </c>
      <c r="S92" s="62">
        <f t="shared" si="4"/>
        <v>88</v>
      </c>
      <c r="T92" s="63" t="str">
        <f t="shared" si="5"/>
        <v>0:20:26</v>
      </c>
    </row>
    <row r="93" spans="1:20" x14ac:dyDescent="0.35">
      <c r="A93" s="20">
        <v>89</v>
      </c>
      <c r="B93" s="45" t="s">
        <v>190</v>
      </c>
      <c r="C93" s="14" t="s">
        <v>603</v>
      </c>
      <c r="D93" s="24" t="s">
        <v>12</v>
      </c>
      <c r="E93" s="24" t="s">
        <v>4</v>
      </c>
      <c r="F93" s="23" t="str">
        <f>IF(ISNA(E93),"",E93&amp;"-"&amp;D93)</f>
        <v>NJ-M</v>
      </c>
      <c r="G93" s="36" t="str">
        <f>IF($F93=G$3&amp;"-"&amp;G$4,IF(COUNTIF($F$5:$F93,"="&amp;$F93)&gt;5,"",$A93),"")</f>
        <v/>
      </c>
      <c r="H93" s="36" t="str">
        <f>IF($F93=H$3&amp;"-"&amp;H$4,IF(COUNTIF($F$5:$F93,"="&amp;$F93)&gt;5,"",COUNTIF($D$6:$D93,"=F")),"")</f>
        <v/>
      </c>
      <c r="I93" s="36" t="str">
        <f>IF($F93=I$3&amp;"-"&amp;I$4,IF(COUNTIF($F$5:$F93,"="&amp;$F93)&gt;5,"",$A93),"")</f>
        <v/>
      </c>
      <c r="J93" s="36" t="str">
        <f>IF($F93=J$3&amp;"-"&amp;J$4,IF(COUNTIF($F$5:$F93,"="&amp;$F93)&gt;5,"",COUNTIF($D$6:$D93,"=F")),"")</f>
        <v/>
      </c>
      <c r="K93" s="36" t="str">
        <f>IF($F93=K$3&amp;"-"&amp;K$4,IF(COUNTIF($F$5:$F93,"="&amp;$F93)&gt;5,"",$A93),"")</f>
        <v/>
      </c>
      <c r="L93" s="36" t="str">
        <f>IF($F93=L$3&amp;"-"&amp;L$4,IF(COUNTIF($F$5:$F93,"="&amp;$F93)&gt;5,"",COUNTIF($D$6:$D93,"=F")),"")</f>
        <v/>
      </c>
      <c r="M93" s="36" t="str">
        <f>IF($F93=M$3&amp;"-"&amp;M$4,IF(COUNTIF($F$5:$F93,"="&amp;$F93)&gt;5,"",$A93),"")</f>
        <v/>
      </c>
      <c r="N93" s="36" t="str">
        <f>IF($F93=N$3&amp;"-"&amp;N$4,IF(COUNTIF($F$5:$F93,"="&amp;$F93)&gt;5,"",COUNTIF($D$6:$D93,"=F")),"")</f>
        <v/>
      </c>
      <c r="O93" s="36" t="str">
        <f>IF($F93=O$3&amp;"-"&amp;O$4,IF(COUNTIF($F$5:$F93,"="&amp;$F93)&gt;5,"",$A93),"")</f>
        <v/>
      </c>
      <c r="P93" s="36" t="str">
        <f>IF($F93=P$3&amp;"-"&amp;P$4,IF(COUNTIF($F$5:$F93,"="&amp;$F93)&gt;5,"",COUNTIF($D$6:$D93,"=F")),"")</f>
        <v/>
      </c>
      <c r="Q93" s="36" t="str">
        <f>IF($F93=Q$3&amp;"-"&amp;Q$4,IF(COUNTIF($F$5:$F93,"="&amp;$F93)&gt;5,"",$A93),"")</f>
        <v/>
      </c>
      <c r="R93" s="36" t="str">
        <f>IF($F93=R$3&amp;"-"&amp;R$4,IF(COUNTIF($F$5:$F93,"="&amp;$F93)&gt;5,"",COUNTIF($D$6:$D93,"=F")),"")</f>
        <v/>
      </c>
      <c r="S93" s="62">
        <f t="shared" si="4"/>
        <v>89</v>
      </c>
      <c r="T93" s="63" t="str">
        <f t="shared" si="5"/>
        <v>0:20:30</v>
      </c>
    </row>
    <row r="94" spans="1:20" x14ac:dyDescent="0.35">
      <c r="A94" s="19">
        <v>90</v>
      </c>
      <c r="B94" s="45" t="s">
        <v>296</v>
      </c>
      <c r="C94" s="14" t="s">
        <v>494</v>
      </c>
      <c r="D94" s="24" t="s">
        <v>13</v>
      </c>
      <c r="E94" s="24" t="s">
        <v>0</v>
      </c>
      <c r="F94" s="23" t="str">
        <f>IF(ISNA(E94),"",E94&amp;"-"&amp;D94)</f>
        <v>C&amp;C-F</v>
      </c>
      <c r="G94" s="36" t="str">
        <f>IF($F94=G$3&amp;"-"&amp;G$4,IF(COUNTIF($F$5:$F94,"="&amp;$F94)&gt;5,"",$A94),"")</f>
        <v/>
      </c>
      <c r="H94" s="36" t="str">
        <f>IF($F94=H$3&amp;"-"&amp;H$4,IF(COUNTIF($F$5:$F94,"="&amp;$F94)&gt;5,"",COUNTIF($D$6:$D94,"=F")),"")</f>
        <v/>
      </c>
      <c r="I94" s="36" t="str">
        <f>IF($F94=I$3&amp;"-"&amp;I$4,IF(COUNTIF($F$5:$F94,"="&amp;$F94)&gt;5,"",$A94),"")</f>
        <v/>
      </c>
      <c r="J94" s="36" t="str">
        <f>IF($F94=J$3&amp;"-"&amp;J$4,IF(COUNTIF($F$5:$F94,"="&amp;$F94)&gt;5,"",COUNTIF($D$6:$D94,"=F")),"")</f>
        <v/>
      </c>
      <c r="K94" s="36" t="str">
        <f>IF($F94=K$3&amp;"-"&amp;K$4,IF(COUNTIF($F$5:$F94,"="&amp;$F94)&gt;5,"",$A94),"")</f>
        <v/>
      </c>
      <c r="L94" s="36" t="str">
        <f>IF($F94=L$3&amp;"-"&amp;L$4,IF(COUNTIF($F$5:$F94,"="&amp;$F94)&gt;5,"",COUNTIF($D$6:$D94,"=F")),"")</f>
        <v/>
      </c>
      <c r="M94" s="36" t="str">
        <f>IF($F94=M$3&amp;"-"&amp;M$4,IF(COUNTIF($F$5:$F94,"="&amp;$F94)&gt;5,"",$A94),"")</f>
        <v/>
      </c>
      <c r="N94" s="36" t="str">
        <f>IF($F94=N$3&amp;"-"&amp;N$4,IF(COUNTIF($F$5:$F94,"="&amp;$F94)&gt;5,"",COUNTIF($D$6:$D94,"=F")),"")</f>
        <v/>
      </c>
      <c r="O94" s="36" t="str">
        <f>IF($F94=O$3&amp;"-"&amp;O$4,IF(COUNTIF($F$5:$F94,"="&amp;$F94)&gt;5,"",$A94),"")</f>
        <v/>
      </c>
      <c r="P94" s="36" t="str">
        <f>IF($F94=P$3&amp;"-"&amp;P$4,IF(COUNTIF($F$5:$F94,"="&amp;$F94)&gt;5,"",COUNTIF($D$6:$D94,"=F")),"")</f>
        <v/>
      </c>
      <c r="Q94" s="36" t="str">
        <f>IF($F94=Q$3&amp;"-"&amp;Q$4,IF(COUNTIF($F$5:$F94,"="&amp;$F94)&gt;5,"",$A94),"")</f>
        <v/>
      </c>
      <c r="R94" s="36" t="str">
        <f>IF($F94=R$3&amp;"-"&amp;R$4,IF(COUNTIF($F$5:$F94,"="&amp;$F94)&gt;5,"",COUNTIF($D$6:$D94,"=F")),"")</f>
        <v/>
      </c>
      <c r="S94" s="62">
        <f t="shared" si="4"/>
        <v>90</v>
      </c>
      <c r="T94" s="63" t="str">
        <f t="shared" si="5"/>
        <v>0:20:31</v>
      </c>
    </row>
    <row r="95" spans="1:20" x14ac:dyDescent="0.35">
      <c r="A95" s="16">
        <v>91</v>
      </c>
      <c r="B95" s="45" t="s">
        <v>297</v>
      </c>
      <c r="C95" s="14" t="s">
        <v>55</v>
      </c>
      <c r="D95" s="24" t="s">
        <v>12</v>
      </c>
      <c r="E95" s="24" t="s">
        <v>4</v>
      </c>
      <c r="F95" s="23" t="str">
        <f>IF(ISNA(E95),"",E95&amp;"-"&amp;D95)</f>
        <v>NJ-M</v>
      </c>
      <c r="G95" s="36" t="str">
        <f>IF($F95=G$3&amp;"-"&amp;G$4,IF(COUNTIF($F$5:$F95,"="&amp;$F95)&gt;5,"",$A95),"")</f>
        <v/>
      </c>
      <c r="H95" s="36" t="str">
        <f>IF($F95=H$3&amp;"-"&amp;H$4,IF(COUNTIF($F$5:$F95,"="&amp;$F95)&gt;5,"",COUNTIF($D$6:$D95,"=F")),"")</f>
        <v/>
      </c>
      <c r="I95" s="36" t="str">
        <f>IF($F95=I$3&amp;"-"&amp;I$4,IF(COUNTIF($F$5:$F95,"="&amp;$F95)&gt;5,"",$A95),"")</f>
        <v/>
      </c>
      <c r="J95" s="36" t="str">
        <f>IF($F95=J$3&amp;"-"&amp;J$4,IF(COUNTIF($F$5:$F95,"="&amp;$F95)&gt;5,"",COUNTIF($D$6:$D95,"=F")),"")</f>
        <v/>
      </c>
      <c r="K95" s="36" t="str">
        <f>IF($F95=K$3&amp;"-"&amp;K$4,IF(COUNTIF($F$5:$F95,"="&amp;$F95)&gt;5,"",$A95),"")</f>
        <v/>
      </c>
      <c r="L95" s="36" t="str">
        <f>IF($F95=L$3&amp;"-"&amp;L$4,IF(COUNTIF($F$5:$F95,"="&amp;$F95)&gt;5,"",COUNTIF($D$6:$D95,"=F")),"")</f>
        <v/>
      </c>
      <c r="M95" s="36" t="str">
        <f>IF($F95=M$3&amp;"-"&amp;M$4,IF(COUNTIF($F$5:$F95,"="&amp;$F95)&gt;5,"",$A95),"")</f>
        <v/>
      </c>
      <c r="N95" s="36" t="str">
        <f>IF($F95=N$3&amp;"-"&amp;N$4,IF(COUNTIF($F$5:$F95,"="&amp;$F95)&gt;5,"",COUNTIF($D$6:$D95,"=F")),"")</f>
        <v/>
      </c>
      <c r="O95" s="36" t="str">
        <f>IF($F95=O$3&amp;"-"&amp;O$4,IF(COUNTIF($F$5:$F95,"="&amp;$F95)&gt;5,"",$A95),"")</f>
        <v/>
      </c>
      <c r="P95" s="36" t="str">
        <f>IF($F95=P$3&amp;"-"&amp;P$4,IF(COUNTIF($F$5:$F95,"="&amp;$F95)&gt;5,"",COUNTIF($D$6:$D95,"=F")),"")</f>
        <v/>
      </c>
      <c r="Q95" s="36" t="str">
        <f>IF($F95=Q$3&amp;"-"&amp;Q$4,IF(COUNTIF($F$5:$F95,"="&amp;$F95)&gt;5,"",$A95),"")</f>
        <v/>
      </c>
      <c r="R95" s="36" t="str">
        <f>IF($F95=R$3&amp;"-"&amp;R$4,IF(COUNTIF($F$5:$F95,"="&amp;$F95)&gt;5,"",COUNTIF($D$6:$D95,"=F")),"")</f>
        <v/>
      </c>
      <c r="S95" s="62">
        <f t="shared" si="4"/>
        <v>91</v>
      </c>
      <c r="T95" s="63" t="str">
        <f t="shared" si="5"/>
        <v>0:20:36</v>
      </c>
    </row>
    <row r="96" spans="1:20" x14ac:dyDescent="0.35">
      <c r="A96" s="13">
        <v>92</v>
      </c>
      <c r="B96" s="45" t="s">
        <v>191</v>
      </c>
      <c r="C96" s="14" t="s">
        <v>537</v>
      </c>
      <c r="D96" s="24" t="s">
        <v>12</v>
      </c>
      <c r="E96" s="24" t="s">
        <v>1</v>
      </c>
      <c r="F96" s="23" t="str">
        <f>IF(ISNA(E96),"",E96&amp;"-"&amp;D96)</f>
        <v>CTC-M</v>
      </c>
      <c r="G96" s="36" t="str">
        <f>IF($F96=G$3&amp;"-"&amp;G$4,IF(COUNTIF($F$5:$F96,"="&amp;$F96)&gt;5,"",$A96),"")</f>
        <v/>
      </c>
      <c r="H96" s="36" t="str">
        <f>IF($F96=H$3&amp;"-"&amp;H$4,IF(COUNTIF($F$5:$F96,"="&amp;$F96)&gt;5,"",COUNTIF($D$6:$D96,"=F")),"")</f>
        <v/>
      </c>
      <c r="I96" s="36" t="str">
        <f>IF($F96=I$3&amp;"-"&amp;I$4,IF(COUNTIF($F$5:$F96,"="&amp;$F96)&gt;5,"",$A96),"")</f>
        <v/>
      </c>
      <c r="J96" s="36" t="str">
        <f>IF($F96=J$3&amp;"-"&amp;J$4,IF(COUNTIF($F$5:$F96,"="&amp;$F96)&gt;5,"",COUNTIF($D$6:$D96,"=F")),"")</f>
        <v/>
      </c>
      <c r="K96" s="36" t="str">
        <f>IF($F96=K$3&amp;"-"&amp;K$4,IF(COUNTIF($F$5:$F96,"="&amp;$F96)&gt;5,"",$A96),"")</f>
        <v/>
      </c>
      <c r="L96" s="36" t="str">
        <f>IF($F96=L$3&amp;"-"&amp;L$4,IF(COUNTIF($F$5:$F96,"="&amp;$F96)&gt;5,"",COUNTIF($D$6:$D96,"=F")),"")</f>
        <v/>
      </c>
      <c r="M96" s="36" t="str">
        <f>IF($F96=M$3&amp;"-"&amp;M$4,IF(COUNTIF($F$5:$F96,"="&amp;$F96)&gt;5,"",$A96),"")</f>
        <v/>
      </c>
      <c r="N96" s="36" t="str">
        <f>IF($F96=N$3&amp;"-"&amp;N$4,IF(COUNTIF($F$5:$F96,"="&amp;$F96)&gt;5,"",COUNTIF($D$6:$D96,"=F")),"")</f>
        <v/>
      </c>
      <c r="O96" s="36" t="str">
        <f>IF($F96=O$3&amp;"-"&amp;O$4,IF(COUNTIF($F$5:$F96,"="&amp;$F96)&gt;5,"",$A96),"")</f>
        <v/>
      </c>
      <c r="P96" s="36" t="str">
        <f>IF($F96=P$3&amp;"-"&amp;P$4,IF(COUNTIF($F$5:$F96,"="&amp;$F96)&gt;5,"",COUNTIF($D$6:$D96,"=F")),"")</f>
        <v/>
      </c>
      <c r="Q96" s="36" t="str">
        <f>IF($F96=Q$3&amp;"-"&amp;Q$4,IF(COUNTIF($F$5:$F96,"="&amp;$F96)&gt;5,"",$A96),"")</f>
        <v/>
      </c>
      <c r="R96" s="36" t="str">
        <f>IF($F96=R$3&amp;"-"&amp;R$4,IF(COUNTIF($F$5:$F96,"="&amp;$F96)&gt;5,"",COUNTIF($D$6:$D96,"=F")),"")</f>
        <v/>
      </c>
      <c r="S96" s="62">
        <f t="shared" si="4"/>
        <v>92</v>
      </c>
      <c r="T96" s="63" t="str">
        <f t="shared" si="5"/>
        <v>0:20:40</v>
      </c>
    </row>
    <row r="97" spans="1:20" x14ac:dyDescent="0.35">
      <c r="A97" s="20">
        <v>93</v>
      </c>
      <c r="B97" s="45" t="s">
        <v>385</v>
      </c>
      <c r="C97" s="14" t="s">
        <v>516</v>
      </c>
      <c r="D97" s="24" t="s">
        <v>12</v>
      </c>
      <c r="E97" s="24" t="s">
        <v>2</v>
      </c>
      <c r="F97" s="23" t="str">
        <f>IF(ISNA(E97),"",E97&amp;"-"&amp;D97)</f>
        <v>Ely-M</v>
      </c>
      <c r="G97" s="36" t="str">
        <f>IF($F97=G$3&amp;"-"&amp;G$4,IF(COUNTIF($F$5:$F97,"="&amp;$F97)&gt;5,"",$A97),"")</f>
        <v/>
      </c>
      <c r="H97" s="36" t="str">
        <f>IF($F97=H$3&amp;"-"&amp;H$4,IF(COUNTIF($F$5:$F97,"="&amp;$F97)&gt;5,"",COUNTIF($D$6:$D97,"=F")),"")</f>
        <v/>
      </c>
      <c r="I97" s="36" t="str">
        <f>IF($F97=I$3&amp;"-"&amp;I$4,IF(COUNTIF($F$5:$F97,"="&amp;$F97)&gt;5,"",$A97),"")</f>
        <v/>
      </c>
      <c r="J97" s="36" t="str">
        <f>IF($F97=J$3&amp;"-"&amp;J$4,IF(COUNTIF($F$5:$F97,"="&amp;$F97)&gt;5,"",COUNTIF($D$6:$D97,"=F")),"")</f>
        <v/>
      </c>
      <c r="K97" s="36" t="str">
        <f>IF($F97=K$3&amp;"-"&amp;K$4,IF(COUNTIF($F$5:$F97,"="&amp;$F97)&gt;5,"",$A97),"")</f>
        <v/>
      </c>
      <c r="L97" s="36" t="str">
        <f>IF($F97=L$3&amp;"-"&amp;L$4,IF(COUNTIF($F$5:$F97,"="&amp;$F97)&gt;5,"",COUNTIF($D$6:$D97,"=F")),"")</f>
        <v/>
      </c>
      <c r="M97" s="36" t="str">
        <f>IF($F97=M$3&amp;"-"&amp;M$4,IF(COUNTIF($F$5:$F97,"="&amp;$F97)&gt;5,"",$A97),"")</f>
        <v/>
      </c>
      <c r="N97" s="36" t="str">
        <f>IF($F97=N$3&amp;"-"&amp;N$4,IF(COUNTIF($F$5:$F97,"="&amp;$F97)&gt;5,"",COUNTIF($D$6:$D97,"=F")),"")</f>
        <v/>
      </c>
      <c r="O97" s="36" t="str">
        <f>IF($F97=O$3&amp;"-"&amp;O$4,IF(COUNTIF($F$5:$F97,"="&amp;$F97)&gt;5,"",$A97),"")</f>
        <v/>
      </c>
      <c r="P97" s="36" t="str">
        <f>IF($F97=P$3&amp;"-"&amp;P$4,IF(COUNTIF($F$5:$F97,"="&amp;$F97)&gt;5,"",COUNTIF($D$6:$D97,"=F")),"")</f>
        <v/>
      </c>
      <c r="Q97" s="36" t="str">
        <f>IF($F97=Q$3&amp;"-"&amp;Q$4,IF(COUNTIF($F$5:$F97,"="&amp;$F97)&gt;5,"",$A97),"")</f>
        <v/>
      </c>
      <c r="R97" s="36" t="str">
        <f>IF($F97=R$3&amp;"-"&amp;R$4,IF(COUNTIF($F$5:$F97,"="&amp;$F97)&gt;5,"",COUNTIF($D$6:$D97,"=F")),"")</f>
        <v/>
      </c>
      <c r="S97" s="62">
        <f t="shared" si="4"/>
        <v>93</v>
      </c>
      <c r="T97" s="63" t="str">
        <f t="shared" si="5"/>
        <v>0:20:42</v>
      </c>
    </row>
    <row r="98" spans="1:20" x14ac:dyDescent="0.35">
      <c r="A98" s="19">
        <v>94</v>
      </c>
      <c r="B98" s="45" t="s">
        <v>385</v>
      </c>
      <c r="C98" s="14" t="s">
        <v>179</v>
      </c>
      <c r="D98" s="24" t="s">
        <v>12</v>
      </c>
      <c r="E98" s="24" t="s">
        <v>2</v>
      </c>
      <c r="F98" s="23" t="str">
        <f>IF(ISNA(E98),"",E98&amp;"-"&amp;D98)</f>
        <v>Ely-M</v>
      </c>
      <c r="G98" s="36" t="str">
        <f>IF($F98=G$3&amp;"-"&amp;G$4,IF(COUNTIF($F$5:$F98,"="&amp;$F98)&gt;5,"",$A98),"")</f>
        <v/>
      </c>
      <c r="H98" s="36" t="str">
        <f>IF($F98=H$3&amp;"-"&amp;H$4,IF(COUNTIF($F$5:$F98,"="&amp;$F98)&gt;5,"",COUNTIF($D$6:$D98,"=F")),"")</f>
        <v/>
      </c>
      <c r="I98" s="36" t="str">
        <f>IF($F98=I$3&amp;"-"&amp;I$4,IF(COUNTIF($F$5:$F98,"="&amp;$F98)&gt;5,"",$A98),"")</f>
        <v/>
      </c>
      <c r="J98" s="36" t="str">
        <f>IF($F98=J$3&amp;"-"&amp;J$4,IF(COUNTIF($F$5:$F98,"="&amp;$F98)&gt;5,"",COUNTIF($D$6:$D98,"=F")),"")</f>
        <v/>
      </c>
      <c r="K98" s="36" t="str">
        <f>IF($F98=K$3&amp;"-"&amp;K$4,IF(COUNTIF($F$5:$F98,"="&amp;$F98)&gt;5,"",$A98),"")</f>
        <v/>
      </c>
      <c r="L98" s="36" t="str">
        <f>IF($F98=L$3&amp;"-"&amp;L$4,IF(COUNTIF($F$5:$F98,"="&amp;$F98)&gt;5,"",COUNTIF($D$6:$D98,"=F")),"")</f>
        <v/>
      </c>
      <c r="M98" s="36" t="str">
        <f>IF($F98=M$3&amp;"-"&amp;M$4,IF(COUNTIF($F$5:$F98,"="&amp;$F98)&gt;5,"",$A98),"")</f>
        <v/>
      </c>
      <c r="N98" s="36" t="str">
        <f>IF($F98=N$3&amp;"-"&amp;N$4,IF(COUNTIF($F$5:$F98,"="&amp;$F98)&gt;5,"",COUNTIF($D$6:$D98,"=F")),"")</f>
        <v/>
      </c>
      <c r="O98" s="36" t="str">
        <f>IF($F98=O$3&amp;"-"&amp;O$4,IF(COUNTIF($F$5:$F98,"="&amp;$F98)&gt;5,"",$A98),"")</f>
        <v/>
      </c>
      <c r="P98" s="36" t="str">
        <f>IF($F98=P$3&amp;"-"&amp;P$4,IF(COUNTIF($F$5:$F98,"="&amp;$F98)&gt;5,"",COUNTIF($D$6:$D98,"=F")),"")</f>
        <v/>
      </c>
      <c r="Q98" s="36" t="str">
        <f>IF($F98=Q$3&amp;"-"&amp;Q$4,IF(COUNTIF($F$5:$F98,"="&amp;$F98)&gt;5,"",$A98),"")</f>
        <v/>
      </c>
      <c r="R98" s="36" t="str">
        <f>IF($F98=R$3&amp;"-"&amp;R$4,IF(COUNTIF($F$5:$F98,"="&amp;$F98)&gt;5,"",COUNTIF($D$6:$D98,"=F")),"")</f>
        <v/>
      </c>
      <c r="S98" s="62">
        <f t="shared" si="4"/>
        <v>94</v>
      </c>
      <c r="T98" s="63" t="str">
        <f t="shared" si="5"/>
        <v>0:20:42</v>
      </c>
    </row>
    <row r="99" spans="1:20" x14ac:dyDescent="0.35">
      <c r="A99" s="13">
        <v>95</v>
      </c>
      <c r="B99" s="45" t="s">
        <v>386</v>
      </c>
      <c r="C99" s="14" t="s">
        <v>100</v>
      </c>
      <c r="D99" s="24" t="s">
        <v>12</v>
      </c>
      <c r="E99" s="24" t="s">
        <v>5</v>
      </c>
      <c r="F99" s="23" t="str">
        <f>IF(ISNA(E99),"",E99&amp;"-"&amp;D99)</f>
        <v>SS-M</v>
      </c>
      <c r="G99" s="36" t="str">
        <f>IF($F99=G$3&amp;"-"&amp;G$4,IF(COUNTIF($F$5:$F99,"="&amp;$F99)&gt;5,"",$A99),"")</f>
        <v/>
      </c>
      <c r="H99" s="36" t="str">
        <f>IF($F99=H$3&amp;"-"&amp;H$4,IF(COUNTIF($F$5:$F99,"="&amp;$F99)&gt;5,"",COUNTIF($D$6:$D99,"=F")),"")</f>
        <v/>
      </c>
      <c r="I99" s="36" t="str">
        <f>IF($F99=I$3&amp;"-"&amp;I$4,IF(COUNTIF($F$5:$F99,"="&amp;$F99)&gt;5,"",$A99),"")</f>
        <v/>
      </c>
      <c r="J99" s="36" t="str">
        <f>IF($F99=J$3&amp;"-"&amp;J$4,IF(COUNTIF($F$5:$F99,"="&amp;$F99)&gt;5,"",COUNTIF($D$6:$D99,"=F")),"")</f>
        <v/>
      </c>
      <c r="K99" s="36" t="str">
        <f>IF($F99=K$3&amp;"-"&amp;K$4,IF(COUNTIF($F$5:$F99,"="&amp;$F99)&gt;5,"",$A99),"")</f>
        <v/>
      </c>
      <c r="L99" s="36" t="str">
        <f>IF($F99=L$3&amp;"-"&amp;L$4,IF(COUNTIF($F$5:$F99,"="&amp;$F99)&gt;5,"",COUNTIF($D$6:$D99,"=F")),"")</f>
        <v/>
      </c>
      <c r="M99" s="36" t="str">
        <f>IF($F99=M$3&amp;"-"&amp;M$4,IF(COUNTIF($F$5:$F99,"="&amp;$F99)&gt;5,"",$A99),"")</f>
        <v/>
      </c>
      <c r="N99" s="36" t="str">
        <f>IF($F99=N$3&amp;"-"&amp;N$4,IF(COUNTIF($F$5:$F99,"="&amp;$F99)&gt;5,"",COUNTIF($D$6:$D99,"=F")),"")</f>
        <v/>
      </c>
      <c r="O99" s="36" t="str">
        <f>IF($F99=O$3&amp;"-"&amp;O$4,IF(COUNTIF($F$5:$F99,"="&amp;$F99)&gt;5,"",$A99),"")</f>
        <v/>
      </c>
      <c r="P99" s="36" t="str">
        <f>IF($F99=P$3&amp;"-"&amp;P$4,IF(COUNTIF($F$5:$F99,"="&amp;$F99)&gt;5,"",COUNTIF($D$6:$D99,"=F")),"")</f>
        <v/>
      </c>
      <c r="Q99" s="36" t="str">
        <f>IF($F99=Q$3&amp;"-"&amp;Q$4,IF(COUNTIF($F$5:$F99,"="&amp;$F99)&gt;5,"",$A99),"")</f>
        <v/>
      </c>
      <c r="R99" s="36" t="str">
        <f>IF($F99=R$3&amp;"-"&amp;R$4,IF(COUNTIF($F$5:$F99,"="&amp;$F99)&gt;5,"",COUNTIF($D$6:$D99,"=F")),"")</f>
        <v/>
      </c>
      <c r="S99" s="62">
        <f t="shared" si="4"/>
        <v>95</v>
      </c>
      <c r="T99" s="63" t="str">
        <f t="shared" si="5"/>
        <v>0:20:47</v>
      </c>
    </row>
    <row r="100" spans="1:20" x14ac:dyDescent="0.35">
      <c r="A100" s="13">
        <v>96</v>
      </c>
      <c r="B100" s="45" t="s">
        <v>386</v>
      </c>
      <c r="C100" s="14" t="s">
        <v>66</v>
      </c>
      <c r="D100" s="24" t="s">
        <v>13</v>
      </c>
      <c r="E100" s="24" t="s">
        <v>4</v>
      </c>
      <c r="F100" s="23" t="str">
        <f>IF(ISNA(E100),"",E100&amp;"-"&amp;D100)</f>
        <v>NJ-F</v>
      </c>
      <c r="G100" s="36" t="str">
        <f>IF($F100=G$3&amp;"-"&amp;G$4,IF(COUNTIF($F$5:$F100,"="&amp;$F100)&gt;5,"",$A100),"")</f>
        <v/>
      </c>
      <c r="H100" s="36" t="str">
        <f>IF($F100=H$3&amp;"-"&amp;H$4,IF(COUNTIF($F$5:$F100,"="&amp;$F100)&gt;5,"",COUNTIF($D$6:$D100,"=F")),"")</f>
        <v/>
      </c>
      <c r="I100" s="36" t="str">
        <f>IF($F100=I$3&amp;"-"&amp;I$4,IF(COUNTIF($F$5:$F100,"="&amp;$F100)&gt;5,"",$A100),"")</f>
        <v/>
      </c>
      <c r="J100" s="36" t="str">
        <f>IF($F100=J$3&amp;"-"&amp;J$4,IF(COUNTIF($F$5:$F100,"="&amp;$F100)&gt;5,"",COUNTIF($D$6:$D100,"=F")),"")</f>
        <v/>
      </c>
      <c r="K100" s="36" t="str">
        <f>IF($F100=K$3&amp;"-"&amp;K$4,IF(COUNTIF($F$5:$F100,"="&amp;$F100)&gt;5,"",$A100),"")</f>
        <v/>
      </c>
      <c r="L100" s="36" t="str">
        <f>IF($F100=L$3&amp;"-"&amp;L$4,IF(COUNTIF($F$5:$F100,"="&amp;$F100)&gt;5,"",COUNTIF($D$6:$D100,"=F")),"")</f>
        <v/>
      </c>
      <c r="M100" s="36" t="str">
        <f>IF($F100=M$3&amp;"-"&amp;M$4,IF(COUNTIF($F$5:$F100,"="&amp;$F100)&gt;5,"",$A100),"")</f>
        <v/>
      </c>
      <c r="N100" s="36" t="str">
        <f>IF($F100=N$3&amp;"-"&amp;N$4,IF(COUNTIF($F$5:$F100,"="&amp;$F100)&gt;5,"",COUNTIF($D$6:$D100,"=F")),"")</f>
        <v/>
      </c>
      <c r="O100" s="36" t="str">
        <f>IF($F100=O$3&amp;"-"&amp;O$4,IF(COUNTIF($F$5:$F100,"="&amp;$F100)&gt;5,"",$A100),"")</f>
        <v/>
      </c>
      <c r="P100" s="36">
        <f>IF($F100=P$3&amp;"-"&amp;P$4,IF(COUNTIF($F$5:$F100,"="&amp;$F100)&gt;5,"",COUNTIF($D$6:$D100,"=F")),"")</f>
        <v>11</v>
      </c>
      <c r="Q100" s="36" t="str">
        <f>IF($F100=Q$3&amp;"-"&amp;Q$4,IF(COUNTIF($F$5:$F100,"="&amp;$F100)&gt;5,"",$A100),"")</f>
        <v/>
      </c>
      <c r="R100" s="36" t="str">
        <f>IF($F100=R$3&amp;"-"&amp;R$4,IF(COUNTIF($F$5:$F100,"="&amp;$F100)&gt;5,"",COUNTIF($D$6:$D100,"=F")),"")</f>
        <v/>
      </c>
      <c r="S100" s="62">
        <f t="shared" si="4"/>
        <v>96</v>
      </c>
      <c r="T100" s="63" t="str">
        <f t="shared" si="5"/>
        <v>0:20:47</v>
      </c>
    </row>
    <row r="101" spans="1:20" x14ac:dyDescent="0.35">
      <c r="A101" s="15">
        <v>97</v>
      </c>
      <c r="B101" s="45" t="s">
        <v>387</v>
      </c>
      <c r="C101" s="14" t="s">
        <v>94</v>
      </c>
      <c r="D101" s="24" t="s">
        <v>12</v>
      </c>
      <c r="E101" s="24" t="s">
        <v>5</v>
      </c>
      <c r="F101" s="23" t="str">
        <f>IF(ISNA(E101),"",E101&amp;"-"&amp;D101)</f>
        <v>SS-M</v>
      </c>
      <c r="G101" s="36" t="str">
        <f>IF($F101=G$3&amp;"-"&amp;G$4,IF(COUNTIF($F$5:$F101,"="&amp;$F101)&gt;5,"",$A101),"")</f>
        <v/>
      </c>
      <c r="H101" s="36" t="str">
        <f>IF($F101=H$3&amp;"-"&amp;H$4,IF(COUNTIF($F$5:$F101,"="&amp;$F101)&gt;5,"",COUNTIF($D$6:$D101,"=F")),"")</f>
        <v/>
      </c>
      <c r="I101" s="36" t="str">
        <f>IF($F101=I$3&amp;"-"&amp;I$4,IF(COUNTIF($F$5:$F101,"="&amp;$F101)&gt;5,"",$A101),"")</f>
        <v/>
      </c>
      <c r="J101" s="36" t="str">
        <f>IF($F101=J$3&amp;"-"&amp;J$4,IF(COUNTIF($F$5:$F101,"="&amp;$F101)&gt;5,"",COUNTIF($D$6:$D101,"=F")),"")</f>
        <v/>
      </c>
      <c r="K101" s="36" t="str">
        <f>IF($F101=K$3&amp;"-"&amp;K$4,IF(COUNTIF($F$5:$F101,"="&amp;$F101)&gt;5,"",$A101),"")</f>
        <v/>
      </c>
      <c r="L101" s="36" t="str">
        <f>IF($F101=L$3&amp;"-"&amp;L$4,IF(COUNTIF($F$5:$F101,"="&amp;$F101)&gt;5,"",COUNTIF($D$6:$D101,"=F")),"")</f>
        <v/>
      </c>
      <c r="M101" s="36" t="str">
        <f>IF($F101=M$3&amp;"-"&amp;M$4,IF(COUNTIF($F$5:$F101,"="&amp;$F101)&gt;5,"",$A101),"")</f>
        <v/>
      </c>
      <c r="N101" s="36" t="str">
        <f>IF($F101=N$3&amp;"-"&amp;N$4,IF(COUNTIF($F$5:$F101,"="&amp;$F101)&gt;5,"",COUNTIF($D$6:$D101,"=F")),"")</f>
        <v/>
      </c>
      <c r="O101" s="36" t="str">
        <f>IF($F101=O$3&amp;"-"&amp;O$4,IF(COUNTIF($F$5:$F101,"="&amp;$F101)&gt;5,"",$A101),"")</f>
        <v/>
      </c>
      <c r="P101" s="36" t="str">
        <f>IF($F101=P$3&amp;"-"&amp;P$4,IF(COUNTIF($F$5:$F101,"="&amp;$F101)&gt;5,"",COUNTIF($D$6:$D101,"=F")),"")</f>
        <v/>
      </c>
      <c r="Q101" s="36" t="str">
        <f>IF($F101=Q$3&amp;"-"&amp;Q$4,IF(COUNTIF($F$5:$F101,"="&amp;$F101)&gt;5,"",$A101),"")</f>
        <v/>
      </c>
      <c r="R101" s="36" t="str">
        <f>IF($F101=R$3&amp;"-"&amp;R$4,IF(COUNTIF($F$5:$F101,"="&amp;$F101)&gt;5,"",COUNTIF($D$6:$D101,"=F")),"")</f>
        <v/>
      </c>
      <c r="S101" s="62">
        <f t="shared" si="4"/>
        <v>97</v>
      </c>
      <c r="T101" s="63" t="str">
        <f t="shared" si="5"/>
        <v>0:20:48</v>
      </c>
    </row>
    <row r="102" spans="1:20" x14ac:dyDescent="0.35">
      <c r="A102" s="20">
        <v>98</v>
      </c>
      <c r="B102" s="45" t="s">
        <v>387</v>
      </c>
      <c r="C102" s="14" t="s">
        <v>110</v>
      </c>
      <c r="D102" s="24" t="s">
        <v>13</v>
      </c>
      <c r="E102" s="24" t="s">
        <v>1</v>
      </c>
      <c r="F102" s="23" t="str">
        <f>IF(ISNA(E102),"",E102&amp;"-"&amp;D102)</f>
        <v>CTC-F</v>
      </c>
      <c r="G102" s="36" t="str">
        <f>IF($F102=G$3&amp;"-"&amp;G$4,IF(COUNTIF($F$5:$F102,"="&amp;$F102)&gt;5,"",$A102),"")</f>
        <v/>
      </c>
      <c r="H102" s="36" t="str">
        <f>IF($F102=H$3&amp;"-"&amp;H$4,IF(COUNTIF($F$5:$F102,"="&amp;$F102)&gt;5,"",COUNTIF($D$6:$D102,"=F")),"")</f>
        <v/>
      </c>
      <c r="I102" s="36" t="str">
        <f>IF($F102=I$3&amp;"-"&amp;I$4,IF(COUNTIF($F$5:$F102,"="&amp;$F102)&gt;5,"",$A102),"")</f>
        <v/>
      </c>
      <c r="J102" s="36">
        <f>IF($F102=J$3&amp;"-"&amp;J$4,IF(COUNTIF($F$5:$F102,"="&amp;$F102)&gt;5,"",COUNTIF($D$6:$D102,"=F")),"")</f>
        <v>12</v>
      </c>
      <c r="K102" s="36" t="str">
        <f>IF($F102=K$3&amp;"-"&amp;K$4,IF(COUNTIF($F$5:$F102,"="&amp;$F102)&gt;5,"",$A102),"")</f>
        <v/>
      </c>
      <c r="L102" s="36" t="str">
        <f>IF($F102=L$3&amp;"-"&amp;L$4,IF(COUNTIF($F$5:$F102,"="&amp;$F102)&gt;5,"",COUNTIF($D$6:$D102,"=F")),"")</f>
        <v/>
      </c>
      <c r="M102" s="36" t="str">
        <f>IF($F102=M$3&amp;"-"&amp;M$4,IF(COUNTIF($F$5:$F102,"="&amp;$F102)&gt;5,"",$A102),"")</f>
        <v/>
      </c>
      <c r="N102" s="36" t="str">
        <f>IF($F102=N$3&amp;"-"&amp;N$4,IF(COUNTIF($F$5:$F102,"="&amp;$F102)&gt;5,"",COUNTIF($D$6:$D102,"=F")),"")</f>
        <v/>
      </c>
      <c r="O102" s="36" t="str">
        <f>IF($F102=O$3&amp;"-"&amp;O$4,IF(COUNTIF($F$5:$F102,"="&amp;$F102)&gt;5,"",$A102),"")</f>
        <v/>
      </c>
      <c r="P102" s="36" t="str">
        <f>IF($F102=P$3&amp;"-"&amp;P$4,IF(COUNTIF($F$5:$F102,"="&amp;$F102)&gt;5,"",COUNTIF($D$6:$D102,"=F")),"")</f>
        <v/>
      </c>
      <c r="Q102" s="36" t="str">
        <f>IF($F102=Q$3&amp;"-"&amp;Q$4,IF(COUNTIF($F$5:$F102,"="&amp;$F102)&gt;5,"",$A102),"")</f>
        <v/>
      </c>
      <c r="R102" s="36" t="str">
        <f>IF($F102=R$3&amp;"-"&amp;R$4,IF(COUNTIF($F$5:$F102,"="&amp;$F102)&gt;5,"",COUNTIF($D$6:$D102,"=F")),"")</f>
        <v/>
      </c>
      <c r="S102" s="62">
        <f t="shared" si="4"/>
        <v>98</v>
      </c>
      <c r="T102" s="63" t="str">
        <f t="shared" si="5"/>
        <v>0:20:48</v>
      </c>
    </row>
    <row r="103" spans="1:20" x14ac:dyDescent="0.35">
      <c r="A103" s="19">
        <v>99</v>
      </c>
      <c r="B103" s="45" t="s">
        <v>298</v>
      </c>
      <c r="C103" s="14" t="s">
        <v>15</v>
      </c>
      <c r="D103" s="24" t="s">
        <v>12</v>
      </c>
      <c r="E103" s="24" t="s">
        <v>0</v>
      </c>
      <c r="F103" s="23" t="str">
        <f>IF(ISNA(E103),"",E103&amp;"-"&amp;D103)</f>
        <v>C&amp;C-M</v>
      </c>
      <c r="G103" s="36" t="str">
        <f>IF($F103=G$3&amp;"-"&amp;G$4,IF(COUNTIF($F$5:$F103,"="&amp;$F103)&gt;5,"",$A103),"")</f>
        <v/>
      </c>
      <c r="H103" s="36" t="str">
        <f>IF($F103=H$3&amp;"-"&amp;H$4,IF(COUNTIF($F$5:$F103,"="&amp;$F103)&gt;5,"",COUNTIF($D$6:$D103,"=F")),"")</f>
        <v/>
      </c>
      <c r="I103" s="36" t="str">
        <f>IF($F103=I$3&amp;"-"&amp;I$4,IF(COUNTIF($F$5:$F103,"="&amp;$F103)&gt;5,"",$A103),"")</f>
        <v/>
      </c>
      <c r="J103" s="36" t="str">
        <f>IF($F103=J$3&amp;"-"&amp;J$4,IF(COUNTIF($F$5:$F103,"="&amp;$F103)&gt;5,"",COUNTIF($D$6:$D103,"=F")),"")</f>
        <v/>
      </c>
      <c r="K103" s="36" t="str">
        <f>IF($F103=K$3&amp;"-"&amp;K$4,IF(COUNTIF($F$5:$F103,"="&amp;$F103)&gt;5,"",$A103),"")</f>
        <v/>
      </c>
      <c r="L103" s="36" t="str">
        <f>IF($F103=L$3&amp;"-"&amp;L$4,IF(COUNTIF($F$5:$F103,"="&amp;$F103)&gt;5,"",COUNTIF($D$6:$D103,"=F")),"")</f>
        <v/>
      </c>
      <c r="M103" s="36" t="str">
        <f>IF($F103=M$3&amp;"-"&amp;M$4,IF(COUNTIF($F$5:$F103,"="&amp;$F103)&gt;5,"",$A103),"")</f>
        <v/>
      </c>
      <c r="N103" s="36" t="str">
        <f>IF($F103=N$3&amp;"-"&amp;N$4,IF(COUNTIF($F$5:$F103,"="&amp;$F103)&gt;5,"",COUNTIF($D$6:$D103,"=F")),"")</f>
        <v/>
      </c>
      <c r="O103" s="36" t="str">
        <f>IF($F103=O$3&amp;"-"&amp;O$4,IF(COUNTIF($F$5:$F103,"="&amp;$F103)&gt;5,"",$A103),"")</f>
        <v/>
      </c>
      <c r="P103" s="36" t="str">
        <f>IF($F103=P$3&amp;"-"&amp;P$4,IF(COUNTIF($F$5:$F103,"="&amp;$F103)&gt;5,"",COUNTIF($D$6:$D103,"=F")),"")</f>
        <v/>
      </c>
      <c r="Q103" s="36" t="str">
        <f>IF($F103=Q$3&amp;"-"&amp;Q$4,IF(COUNTIF($F$5:$F103,"="&amp;$F103)&gt;5,"",$A103),"")</f>
        <v/>
      </c>
      <c r="R103" s="36" t="str">
        <f>IF($F103=R$3&amp;"-"&amp;R$4,IF(COUNTIF($F$5:$F103,"="&amp;$F103)&gt;5,"",COUNTIF($D$6:$D103,"=F")),"")</f>
        <v/>
      </c>
      <c r="S103" s="62">
        <f t="shared" si="4"/>
        <v>99</v>
      </c>
      <c r="T103" s="63" t="str">
        <f t="shared" si="5"/>
        <v>0:20:49</v>
      </c>
    </row>
    <row r="104" spans="1:20" x14ac:dyDescent="0.35">
      <c r="A104" s="19">
        <v>100</v>
      </c>
      <c r="B104" s="45" t="s">
        <v>298</v>
      </c>
      <c r="C104" s="14" t="s">
        <v>79</v>
      </c>
      <c r="D104" s="24" t="s">
        <v>12</v>
      </c>
      <c r="E104" s="24" t="s">
        <v>2</v>
      </c>
      <c r="F104" s="23" t="str">
        <f>IF(ISNA(E104),"",E104&amp;"-"&amp;D104)</f>
        <v>Ely-M</v>
      </c>
      <c r="G104" s="36" t="str">
        <f>IF($F104=G$3&amp;"-"&amp;G$4,IF(COUNTIF($F$5:$F104,"="&amp;$F104)&gt;5,"",$A104),"")</f>
        <v/>
      </c>
      <c r="H104" s="36" t="str">
        <f>IF($F104=H$3&amp;"-"&amp;H$4,IF(COUNTIF($F$5:$F104,"="&amp;$F104)&gt;5,"",COUNTIF($D$6:$D104,"=F")),"")</f>
        <v/>
      </c>
      <c r="I104" s="36" t="str">
        <f>IF($F104=I$3&amp;"-"&amp;I$4,IF(COUNTIF($F$5:$F104,"="&amp;$F104)&gt;5,"",$A104),"")</f>
        <v/>
      </c>
      <c r="J104" s="36" t="str">
        <f>IF($F104=J$3&amp;"-"&amp;J$4,IF(COUNTIF($F$5:$F104,"="&amp;$F104)&gt;5,"",COUNTIF($D$6:$D104,"=F")),"")</f>
        <v/>
      </c>
      <c r="K104" s="36" t="str">
        <f>IF($F104=K$3&amp;"-"&amp;K$4,IF(COUNTIF($F$5:$F104,"="&amp;$F104)&gt;5,"",$A104),"")</f>
        <v/>
      </c>
      <c r="L104" s="36" t="str">
        <f>IF($F104=L$3&amp;"-"&amp;L$4,IF(COUNTIF($F$5:$F104,"="&amp;$F104)&gt;5,"",COUNTIF($D$6:$D104,"=F")),"")</f>
        <v/>
      </c>
      <c r="M104" s="36" t="str">
        <f>IF($F104=M$3&amp;"-"&amp;M$4,IF(COUNTIF($F$5:$F104,"="&amp;$F104)&gt;5,"",$A104),"")</f>
        <v/>
      </c>
      <c r="N104" s="36" t="str">
        <f>IF($F104=N$3&amp;"-"&amp;N$4,IF(COUNTIF($F$5:$F104,"="&amp;$F104)&gt;5,"",COUNTIF($D$6:$D104,"=F")),"")</f>
        <v/>
      </c>
      <c r="O104" s="36" t="str">
        <f>IF($F104=O$3&amp;"-"&amp;O$4,IF(COUNTIF($F$5:$F104,"="&amp;$F104)&gt;5,"",$A104),"")</f>
        <v/>
      </c>
      <c r="P104" s="36" t="str">
        <f>IF($F104=P$3&amp;"-"&amp;P$4,IF(COUNTIF($F$5:$F104,"="&amp;$F104)&gt;5,"",COUNTIF($D$6:$D104,"=F")),"")</f>
        <v/>
      </c>
      <c r="Q104" s="36" t="str">
        <f>IF($F104=Q$3&amp;"-"&amp;Q$4,IF(COUNTIF($F$5:$F104,"="&amp;$F104)&gt;5,"",$A104),"")</f>
        <v/>
      </c>
      <c r="R104" s="36" t="str">
        <f>IF($F104=R$3&amp;"-"&amp;R$4,IF(COUNTIF($F$5:$F104,"="&amp;$F104)&gt;5,"",COUNTIF($D$6:$D104,"=F")),"")</f>
        <v/>
      </c>
      <c r="S104" s="62">
        <f t="shared" si="4"/>
        <v>100</v>
      </c>
      <c r="T104" s="63" t="str">
        <f t="shared" si="5"/>
        <v>0:20:49</v>
      </c>
    </row>
    <row r="105" spans="1:20" x14ac:dyDescent="0.35">
      <c r="A105" s="19">
        <v>101</v>
      </c>
      <c r="B105" s="45" t="s">
        <v>299</v>
      </c>
      <c r="C105" s="14" t="s">
        <v>604</v>
      </c>
      <c r="D105" s="24" t="s">
        <v>12</v>
      </c>
      <c r="E105" s="24" t="s">
        <v>4</v>
      </c>
      <c r="F105" s="23" t="str">
        <f>IF(ISNA(E105),"",E105&amp;"-"&amp;D105)</f>
        <v>NJ-M</v>
      </c>
      <c r="G105" s="36" t="str">
        <f>IF($F105=G$3&amp;"-"&amp;G$4,IF(COUNTIF($F$5:$F105,"="&amp;$F105)&gt;5,"",$A105),"")</f>
        <v/>
      </c>
      <c r="H105" s="36" t="str">
        <f>IF($F105=H$3&amp;"-"&amp;H$4,IF(COUNTIF($F$5:$F105,"="&amp;$F105)&gt;5,"",COUNTIF($D$6:$D105,"=F")),"")</f>
        <v/>
      </c>
      <c r="I105" s="36" t="str">
        <f>IF($F105=I$3&amp;"-"&amp;I$4,IF(COUNTIF($F$5:$F105,"="&amp;$F105)&gt;5,"",$A105),"")</f>
        <v/>
      </c>
      <c r="J105" s="36" t="str">
        <f>IF($F105=J$3&amp;"-"&amp;J$4,IF(COUNTIF($F$5:$F105,"="&amp;$F105)&gt;5,"",COUNTIF($D$6:$D105,"=F")),"")</f>
        <v/>
      </c>
      <c r="K105" s="36" t="str">
        <f>IF($F105=K$3&amp;"-"&amp;K$4,IF(COUNTIF($F$5:$F105,"="&amp;$F105)&gt;5,"",$A105),"")</f>
        <v/>
      </c>
      <c r="L105" s="36" t="str">
        <f>IF($F105=L$3&amp;"-"&amp;L$4,IF(COUNTIF($F$5:$F105,"="&amp;$F105)&gt;5,"",COUNTIF($D$6:$D105,"=F")),"")</f>
        <v/>
      </c>
      <c r="M105" s="36" t="str">
        <f>IF($F105=M$3&amp;"-"&amp;M$4,IF(COUNTIF($F$5:$F105,"="&amp;$F105)&gt;5,"",$A105),"")</f>
        <v/>
      </c>
      <c r="N105" s="36" t="str">
        <f>IF($F105=N$3&amp;"-"&amp;N$4,IF(COUNTIF($F$5:$F105,"="&amp;$F105)&gt;5,"",COUNTIF($D$6:$D105,"=F")),"")</f>
        <v/>
      </c>
      <c r="O105" s="36" t="str">
        <f>IF($F105=O$3&amp;"-"&amp;O$4,IF(COUNTIF($F$5:$F105,"="&amp;$F105)&gt;5,"",$A105),"")</f>
        <v/>
      </c>
      <c r="P105" s="36" t="str">
        <f>IF($F105=P$3&amp;"-"&amp;P$4,IF(COUNTIF($F$5:$F105,"="&amp;$F105)&gt;5,"",COUNTIF($D$6:$D105,"=F")),"")</f>
        <v/>
      </c>
      <c r="Q105" s="36" t="str">
        <f>IF($F105=Q$3&amp;"-"&amp;Q$4,IF(COUNTIF($F$5:$F105,"="&amp;$F105)&gt;5,"",$A105),"")</f>
        <v/>
      </c>
      <c r="R105" s="36" t="str">
        <f>IF($F105=R$3&amp;"-"&amp;R$4,IF(COUNTIF($F$5:$F105,"="&amp;$F105)&gt;5,"",COUNTIF($D$6:$D105,"=F")),"")</f>
        <v/>
      </c>
      <c r="S105" s="62">
        <f t="shared" si="4"/>
        <v>101</v>
      </c>
      <c r="T105" s="63" t="str">
        <f t="shared" si="5"/>
        <v>0:20:53</v>
      </c>
    </row>
    <row r="106" spans="1:20" x14ac:dyDescent="0.35">
      <c r="A106" s="19">
        <v>102</v>
      </c>
      <c r="B106" s="45" t="s">
        <v>462</v>
      </c>
      <c r="C106" s="14" t="s">
        <v>495</v>
      </c>
      <c r="D106" s="24" t="s">
        <v>13</v>
      </c>
      <c r="E106" s="24" t="s">
        <v>0</v>
      </c>
      <c r="F106" s="23" t="str">
        <f>IF(ISNA(E106),"",E106&amp;"-"&amp;D106)</f>
        <v>C&amp;C-F</v>
      </c>
      <c r="G106" s="36" t="str">
        <f>IF($F106=G$3&amp;"-"&amp;G$4,IF(COUNTIF($F$5:$F106,"="&amp;$F106)&gt;5,"",$A106),"")</f>
        <v/>
      </c>
      <c r="H106" s="36" t="str">
        <f>IF($F106=H$3&amp;"-"&amp;H$4,IF(COUNTIF($F$5:$F106,"="&amp;$F106)&gt;5,"",COUNTIF($D$6:$D106,"=F")),"")</f>
        <v/>
      </c>
      <c r="I106" s="36" t="str">
        <f>IF($F106=I$3&amp;"-"&amp;I$4,IF(COUNTIF($F$5:$F106,"="&amp;$F106)&gt;5,"",$A106),"")</f>
        <v/>
      </c>
      <c r="J106" s="36" t="str">
        <f>IF($F106=J$3&amp;"-"&amp;J$4,IF(COUNTIF($F$5:$F106,"="&amp;$F106)&gt;5,"",COUNTIF($D$6:$D106,"=F")),"")</f>
        <v/>
      </c>
      <c r="K106" s="36" t="str">
        <f>IF($F106=K$3&amp;"-"&amp;K$4,IF(COUNTIF($F$5:$F106,"="&amp;$F106)&gt;5,"",$A106),"")</f>
        <v/>
      </c>
      <c r="L106" s="36" t="str">
        <f>IF($F106=L$3&amp;"-"&amp;L$4,IF(COUNTIF($F$5:$F106,"="&amp;$F106)&gt;5,"",COUNTIF($D$6:$D106,"=F")),"")</f>
        <v/>
      </c>
      <c r="M106" s="36" t="str">
        <f>IF($F106=M$3&amp;"-"&amp;M$4,IF(COUNTIF($F$5:$F106,"="&amp;$F106)&gt;5,"",$A106),"")</f>
        <v/>
      </c>
      <c r="N106" s="36" t="str">
        <f>IF($F106=N$3&amp;"-"&amp;N$4,IF(COUNTIF($F$5:$F106,"="&amp;$F106)&gt;5,"",COUNTIF($D$6:$D106,"=F")),"")</f>
        <v/>
      </c>
      <c r="O106" s="36" t="str">
        <f>IF($F106=O$3&amp;"-"&amp;O$4,IF(COUNTIF($F$5:$F106,"="&amp;$F106)&gt;5,"",$A106),"")</f>
        <v/>
      </c>
      <c r="P106" s="36" t="str">
        <f>IF($F106=P$3&amp;"-"&amp;P$4,IF(COUNTIF($F$5:$F106,"="&amp;$F106)&gt;5,"",COUNTIF($D$6:$D106,"=F")),"")</f>
        <v/>
      </c>
      <c r="Q106" s="36" t="str">
        <f>IF($F106=Q$3&amp;"-"&amp;Q$4,IF(COUNTIF($F$5:$F106,"="&amp;$F106)&gt;5,"",$A106),"")</f>
        <v/>
      </c>
      <c r="R106" s="36" t="str">
        <f>IF($F106=R$3&amp;"-"&amp;R$4,IF(COUNTIF($F$5:$F106,"="&amp;$F106)&gt;5,"",COUNTIF($D$6:$D106,"=F")),"")</f>
        <v/>
      </c>
      <c r="S106" s="62">
        <f t="shared" si="4"/>
        <v>102</v>
      </c>
      <c r="T106" s="63" t="str">
        <f t="shared" si="5"/>
        <v>0:20:54</v>
      </c>
    </row>
    <row r="107" spans="1:20" x14ac:dyDescent="0.35">
      <c r="A107" s="16">
        <v>103</v>
      </c>
      <c r="B107" s="45" t="s">
        <v>193</v>
      </c>
      <c r="C107" s="14" t="s">
        <v>67</v>
      </c>
      <c r="D107" s="24" t="s">
        <v>13</v>
      </c>
      <c r="E107" s="24" t="s">
        <v>4</v>
      </c>
      <c r="F107" s="23" t="str">
        <f>IF(ISNA(E107),"",E107&amp;"-"&amp;D107)</f>
        <v>NJ-F</v>
      </c>
      <c r="G107" s="36" t="str">
        <f>IF($F107=G$3&amp;"-"&amp;G$4,IF(COUNTIF($F$5:$F107,"="&amp;$F107)&gt;5,"",$A107),"")</f>
        <v/>
      </c>
      <c r="H107" s="36" t="str">
        <f>IF($F107=H$3&amp;"-"&amp;H$4,IF(COUNTIF($F$5:$F107,"="&amp;$F107)&gt;5,"",COUNTIF($D$6:$D107,"=F")),"")</f>
        <v/>
      </c>
      <c r="I107" s="36" t="str">
        <f>IF($F107=I$3&amp;"-"&amp;I$4,IF(COUNTIF($F$5:$F107,"="&amp;$F107)&gt;5,"",$A107),"")</f>
        <v/>
      </c>
      <c r="J107" s="36" t="str">
        <f>IF($F107=J$3&amp;"-"&amp;J$4,IF(COUNTIF($F$5:$F107,"="&amp;$F107)&gt;5,"",COUNTIF($D$6:$D107,"=F")),"")</f>
        <v/>
      </c>
      <c r="K107" s="36" t="str">
        <f>IF($F107=K$3&amp;"-"&amp;K$4,IF(COUNTIF($F$5:$F107,"="&amp;$F107)&gt;5,"",$A107),"")</f>
        <v/>
      </c>
      <c r="L107" s="36" t="str">
        <f>IF($F107=L$3&amp;"-"&amp;L$4,IF(COUNTIF($F$5:$F107,"="&amp;$F107)&gt;5,"",COUNTIF($D$6:$D107,"=F")),"")</f>
        <v/>
      </c>
      <c r="M107" s="36" t="str">
        <f>IF($F107=M$3&amp;"-"&amp;M$4,IF(COUNTIF($F$5:$F107,"="&amp;$F107)&gt;5,"",$A107),"")</f>
        <v/>
      </c>
      <c r="N107" s="36" t="str">
        <f>IF($F107=N$3&amp;"-"&amp;N$4,IF(COUNTIF($F$5:$F107,"="&amp;$F107)&gt;5,"",COUNTIF($D$6:$D107,"=F")),"")</f>
        <v/>
      </c>
      <c r="O107" s="36" t="str">
        <f>IF($F107=O$3&amp;"-"&amp;O$4,IF(COUNTIF($F$5:$F107,"="&amp;$F107)&gt;5,"",$A107),"")</f>
        <v/>
      </c>
      <c r="P107" s="36">
        <f>IF($F107=P$3&amp;"-"&amp;P$4,IF(COUNTIF($F$5:$F107,"="&amp;$F107)&gt;5,"",COUNTIF($D$6:$D107,"=F")),"")</f>
        <v>14</v>
      </c>
      <c r="Q107" s="36" t="str">
        <f>IF($F107=Q$3&amp;"-"&amp;Q$4,IF(COUNTIF($F$5:$F107,"="&amp;$F107)&gt;5,"",$A107),"")</f>
        <v/>
      </c>
      <c r="R107" s="36" t="str">
        <f>IF($F107=R$3&amp;"-"&amp;R$4,IF(COUNTIF($F$5:$F107,"="&amp;$F107)&gt;5,"",COUNTIF($D$6:$D107,"=F")),"")</f>
        <v/>
      </c>
      <c r="S107" s="62">
        <f t="shared" si="4"/>
        <v>103</v>
      </c>
      <c r="T107" s="63" t="str">
        <f t="shared" si="5"/>
        <v>0:20:56</v>
      </c>
    </row>
    <row r="108" spans="1:20" x14ac:dyDescent="0.35">
      <c r="A108" s="19">
        <v>104</v>
      </c>
      <c r="B108" s="45" t="s">
        <v>300</v>
      </c>
      <c r="C108" s="14" t="s">
        <v>33</v>
      </c>
      <c r="D108" s="24" t="s">
        <v>12</v>
      </c>
      <c r="E108" s="24" t="s">
        <v>0</v>
      </c>
      <c r="F108" s="23" t="str">
        <f>IF(ISNA(E108),"",E108&amp;"-"&amp;D108)</f>
        <v>C&amp;C-M</v>
      </c>
      <c r="G108" s="36" t="str">
        <f>IF($F108=G$3&amp;"-"&amp;G$4,IF(COUNTIF($F$5:$F108,"="&amp;$F108)&gt;5,"",$A108),"")</f>
        <v/>
      </c>
      <c r="H108" s="36" t="str">
        <f>IF($F108=H$3&amp;"-"&amp;H$4,IF(COUNTIF($F$5:$F108,"="&amp;$F108)&gt;5,"",COUNTIF($D$6:$D108,"=F")),"")</f>
        <v/>
      </c>
      <c r="I108" s="36" t="str">
        <f>IF($F108=I$3&amp;"-"&amp;I$4,IF(COUNTIF($F$5:$F108,"="&amp;$F108)&gt;5,"",$A108),"")</f>
        <v/>
      </c>
      <c r="J108" s="36" t="str">
        <f>IF($F108=J$3&amp;"-"&amp;J$4,IF(COUNTIF($F$5:$F108,"="&amp;$F108)&gt;5,"",COUNTIF($D$6:$D108,"=F")),"")</f>
        <v/>
      </c>
      <c r="K108" s="36" t="str">
        <f>IF($F108=K$3&amp;"-"&amp;K$4,IF(COUNTIF($F$5:$F108,"="&amp;$F108)&gt;5,"",$A108),"")</f>
        <v/>
      </c>
      <c r="L108" s="36" t="str">
        <f>IF($F108=L$3&amp;"-"&amp;L$4,IF(COUNTIF($F$5:$F108,"="&amp;$F108)&gt;5,"",COUNTIF($D$6:$D108,"=F")),"")</f>
        <v/>
      </c>
      <c r="M108" s="36" t="str">
        <f>IF($F108=M$3&amp;"-"&amp;M$4,IF(COUNTIF($F$5:$F108,"="&amp;$F108)&gt;5,"",$A108),"")</f>
        <v/>
      </c>
      <c r="N108" s="36" t="str">
        <f>IF($F108=N$3&amp;"-"&amp;N$4,IF(COUNTIF($F$5:$F108,"="&amp;$F108)&gt;5,"",COUNTIF($D$6:$D108,"=F")),"")</f>
        <v/>
      </c>
      <c r="O108" s="36" t="str">
        <f>IF($F108=O$3&amp;"-"&amp;O$4,IF(COUNTIF($F$5:$F108,"="&amp;$F108)&gt;5,"",$A108),"")</f>
        <v/>
      </c>
      <c r="P108" s="36" t="str">
        <f>IF($F108=P$3&amp;"-"&amp;P$4,IF(COUNTIF($F$5:$F108,"="&amp;$F108)&gt;5,"",COUNTIF($D$6:$D108,"=F")),"")</f>
        <v/>
      </c>
      <c r="Q108" s="36" t="str">
        <f>IF($F108=Q$3&amp;"-"&amp;Q$4,IF(COUNTIF($F$5:$F108,"="&amp;$F108)&gt;5,"",$A108),"")</f>
        <v/>
      </c>
      <c r="R108" s="36" t="str">
        <f>IF($F108=R$3&amp;"-"&amp;R$4,IF(COUNTIF($F$5:$F108,"="&amp;$F108)&gt;5,"",COUNTIF($D$6:$D108,"=F")),"")</f>
        <v/>
      </c>
      <c r="S108" s="62">
        <f t="shared" si="4"/>
        <v>104</v>
      </c>
      <c r="T108" s="63" t="str">
        <f t="shared" si="5"/>
        <v>0:20:57</v>
      </c>
    </row>
    <row r="109" spans="1:20" x14ac:dyDescent="0.35">
      <c r="A109" s="22">
        <v>105</v>
      </c>
      <c r="B109" s="45" t="s">
        <v>420</v>
      </c>
      <c r="C109" s="14" t="s">
        <v>538</v>
      </c>
      <c r="D109" s="24" t="s">
        <v>13</v>
      </c>
      <c r="E109" s="24" t="s">
        <v>1</v>
      </c>
      <c r="F109" s="23" t="str">
        <f>IF(ISNA(E109),"",E109&amp;"-"&amp;D109)</f>
        <v>CTC-F</v>
      </c>
      <c r="G109" s="36" t="str">
        <f>IF($F109=G$3&amp;"-"&amp;G$4,IF(COUNTIF($F$5:$F109,"="&amp;$F109)&gt;5,"",$A109),"")</f>
        <v/>
      </c>
      <c r="H109" s="36" t="str">
        <f>IF($F109=H$3&amp;"-"&amp;H$4,IF(COUNTIF($F$5:$F109,"="&amp;$F109)&gt;5,"",COUNTIF($D$6:$D109,"=F")),"")</f>
        <v/>
      </c>
      <c r="I109" s="36" t="str">
        <f>IF($F109=I$3&amp;"-"&amp;I$4,IF(COUNTIF($F$5:$F109,"="&amp;$F109)&gt;5,"",$A109),"")</f>
        <v/>
      </c>
      <c r="J109" s="36">
        <f>IF($F109=J$3&amp;"-"&amp;J$4,IF(COUNTIF($F$5:$F109,"="&amp;$F109)&gt;5,"",COUNTIF($D$6:$D109,"=F")),"")</f>
        <v>15</v>
      </c>
      <c r="K109" s="36" t="str">
        <f>IF($F109=K$3&amp;"-"&amp;K$4,IF(COUNTIF($F$5:$F109,"="&amp;$F109)&gt;5,"",$A109),"")</f>
        <v/>
      </c>
      <c r="L109" s="36" t="str">
        <f>IF($F109=L$3&amp;"-"&amp;L$4,IF(COUNTIF($F$5:$F109,"="&amp;$F109)&gt;5,"",COUNTIF($D$6:$D109,"=F")),"")</f>
        <v/>
      </c>
      <c r="M109" s="36" t="str">
        <f>IF($F109=M$3&amp;"-"&amp;M$4,IF(COUNTIF($F$5:$F109,"="&amp;$F109)&gt;5,"",$A109),"")</f>
        <v/>
      </c>
      <c r="N109" s="36" t="str">
        <f>IF($F109=N$3&amp;"-"&amp;N$4,IF(COUNTIF($F$5:$F109,"="&amp;$F109)&gt;5,"",COUNTIF($D$6:$D109,"=F")),"")</f>
        <v/>
      </c>
      <c r="O109" s="36" t="str">
        <f>IF($F109=O$3&amp;"-"&amp;O$4,IF(COUNTIF($F$5:$F109,"="&amp;$F109)&gt;5,"",$A109),"")</f>
        <v/>
      </c>
      <c r="P109" s="36" t="str">
        <f>IF($F109=P$3&amp;"-"&amp;P$4,IF(COUNTIF($F$5:$F109,"="&amp;$F109)&gt;5,"",COUNTIF($D$6:$D109,"=F")),"")</f>
        <v/>
      </c>
      <c r="Q109" s="36" t="str">
        <f>IF($F109=Q$3&amp;"-"&amp;Q$4,IF(COUNTIF($F$5:$F109,"="&amp;$F109)&gt;5,"",$A109),"")</f>
        <v/>
      </c>
      <c r="R109" s="36" t="str">
        <f>IF($F109=R$3&amp;"-"&amp;R$4,IF(COUNTIF($F$5:$F109,"="&amp;$F109)&gt;5,"",COUNTIF($D$6:$D109,"=F")),"")</f>
        <v/>
      </c>
      <c r="S109" s="62">
        <f t="shared" si="4"/>
        <v>105</v>
      </c>
      <c r="T109" s="63" t="str">
        <f t="shared" si="5"/>
        <v>0:21:03</v>
      </c>
    </row>
    <row r="110" spans="1:20" x14ac:dyDescent="0.35">
      <c r="A110" s="13">
        <v>106</v>
      </c>
      <c r="B110" s="45" t="s">
        <v>421</v>
      </c>
      <c r="C110" s="14" t="s">
        <v>539</v>
      </c>
      <c r="D110" s="24" t="s">
        <v>13</v>
      </c>
      <c r="E110" s="24" t="s">
        <v>1</v>
      </c>
      <c r="F110" s="23" t="str">
        <f>IF(ISNA(E110),"",E110&amp;"-"&amp;D110)</f>
        <v>CTC-F</v>
      </c>
      <c r="G110" s="36" t="str">
        <f>IF($F110=G$3&amp;"-"&amp;G$4,IF(COUNTIF($F$5:$F110,"="&amp;$F110)&gt;5,"",$A110),"")</f>
        <v/>
      </c>
      <c r="H110" s="36" t="str">
        <f>IF($F110=H$3&amp;"-"&amp;H$4,IF(COUNTIF($F$5:$F110,"="&amp;$F110)&gt;5,"",COUNTIF($D$6:$D110,"=F")),"")</f>
        <v/>
      </c>
      <c r="I110" s="36" t="str">
        <f>IF($F110=I$3&amp;"-"&amp;I$4,IF(COUNTIF($F$5:$F110,"="&amp;$F110)&gt;5,"",$A110),"")</f>
        <v/>
      </c>
      <c r="J110" s="36">
        <f>IF($F110=J$3&amp;"-"&amp;J$4,IF(COUNTIF($F$5:$F110,"="&amp;$F110)&gt;5,"",COUNTIF($D$6:$D110,"=F")),"")</f>
        <v>16</v>
      </c>
      <c r="K110" s="36" t="str">
        <f>IF($F110=K$3&amp;"-"&amp;K$4,IF(COUNTIF($F$5:$F110,"="&amp;$F110)&gt;5,"",$A110),"")</f>
        <v/>
      </c>
      <c r="L110" s="36" t="str">
        <f>IF($F110=L$3&amp;"-"&amp;L$4,IF(COUNTIF($F$5:$F110,"="&amp;$F110)&gt;5,"",COUNTIF($D$6:$D110,"=F")),"")</f>
        <v/>
      </c>
      <c r="M110" s="36" t="str">
        <f>IF($F110=M$3&amp;"-"&amp;M$4,IF(COUNTIF($F$5:$F110,"="&amp;$F110)&gt;5,"",$A110),"")</f>
        <v/>
      </c>
      <c r="N110" s="36" t="str">
        <f>IF($F110=N$3&amp;"-"&amp;N$4,IF(COUNTIF($F$5:$F110,"="&amp;$F110)&gt;5,"",COUNTIF($D$6:$D110,"=F")),"")</f>
        <v/>
      </c>
      <c r="O110" s="36" t="str">
        <f>IF($F110=O$3&amp;"-"&amp;O$4,IF(COUNTIF($F$5:$F110,"="&amp;$F110)&gt;5,"",$A110),"")</f>
        <v/>
      </c>
      <c r="P110" s="36" t="str">
        <f>IF($F110=P$3&amp;"-"&amp;P$4,IF(COUNTIF($F$5:$F110,"="&amp;$F110)&gt;5,"",COUNTIF($D$6:$D110,"=F")),"")</f>
        <v/>
      </c>
      <c r="Q110" s="36" t="str">
        <f>IF($F110=Q$3&amp;"-"&amp;Q$4,IF(COUNTIF($F$5:$F110,"="&amp;$F110)&gt;5,"",$A110),"")</f>
        <v/>
      </c>
      <c r="R110" s="36" t="str">
        <f>IF($F110=R$3&amp;"-"&amp;R$4,IF(COUNTIF($F$5:$F110,"="&amp;$F110)&gt;5,"",COUNTIF($D$6:$D110,"=F")),"")</f>
        <v/>
      </c>
      <c r="S110" s="62">
        <f t="shared" si="4"/>
        <v>106</v>
      </c>
      <c r="T110" s="63" t="str">
        <f t="shared" si="5"/>
        <v>0:21:06</v>
      </c>
    </row>
    <row r="111" spans="1:20" x14ac:dyDescent="0.35">
      <c r="A111" s="15">
        <v>107</v>
      </c>
      <c r="B111" s="45" t="s">
        <v>421</v>
      </c>
      <c r="C111" s="14" t="s">
        <v>540</v>
      </c>
      <c r="D111" s="24" t="s">
        <v>12</v>
      </c>
      <c r="E111" s="24" t="s">
        <v>1</v>
      </c>
      <c r="F111" s="23" t="str">
        <f>IF(ISNA(E111),"",E111&amp;"-"&amp;D111)</f>
        <v>CTC-M</v>
      </c>
      <c r="G111" s="36" t="str">
        <f>IF($F111=G$3&amp;"-"&amp;G$4,IF(COUNTIF($F$5:$F111,"="&amp;$F111)&gt;5,"",$A111),"")</f>
        <v/>
      </c>
      <c r="H111" s="36" t="str">
        <f>IF($F111=H$3&amp;"-"&amp;H$4,IF(COUNTIF($F$5:$F111,"="&amp;$F111)&gt;5,"",COUNTIF($D$6:$D111,"=F")),"")</f>
        <v/>
      </c>
      <c r="I111" s="36" t="str">
        <f>IF($F111=I$3&amp;"-"&amp;I$4,IF(COUNTIF($F$5:$F111,"="&amp;$F111)&gt;5,"",$A111),"")</f>
        <v/>
      </c>
      <c r="J111" s="36" t="str">
        <f>IF($F111=J$3&amp;"-"&amp;J$4,IF(COUNTIF($F$5:$F111,"="&amp;$F111)&gt;5,"",COUNTIF($D$6:$D111,"=F")),"")</f>
        <v/>
      </c>
      <c r="K111" s="36" t="str">
        <f>IF($F111=K$3&amp;"-"&amp;K$4,IF(COUNTIF($F$5:$F111,"="&amp;$F111)&gt;5,"",$A111),"")</f>
        <v/>
      </c>
      <c r="L111" s="36" t="str">
        <f>IF($F111=L$3&amp;"-"&amp;L$4,IF(COUNTIF($F$5:$F111,"="&amp;$F111)&gt;5,"",COUNTIF($D$6:$D111,"=F")),"")</f>
        <v/>
      </c>
      <c r="M111" s="36" t="str">
        <f>IF($F111=M$3&amp;"-"&amp;M$4,IF(COUNTIF($F$5:$F111,"="&amp;$F111)&gt;5,"",$A111),"")</f>
        <v/>
      </c>
      <c r="N111" s="36" t="str">
        <f>IF($F111=N$3&amp;"-"&amp;N$4,IF(COUNTIF($F$5:$F111,"="&amp;$F111)&gt;5,"",COUNTIF($D$6:$D111,"=F")),"")</f>
        <v/>
      </c>
      <c r="O111" s="36" t="str">
        <f>IF($F111=O$3&amp;"-"&amp;O$4,IF(COUNTIF($F$5:$F111,"="&amp;$F111)&gt;5,"",$A111),"")</f>
        <v/>
      </c>
      <c r="P111" s="36" t="str">
        <f>IF($F111=P$3&amp;"-"&amp;P$4,IF(COUNTIF($F$5:$F111,"="&amp;$F111)&gt;5,"",COUNTIF($D$6:$D111,"=F")),"")</f>
        <v/>
      </c>
      <c r="Q111" s="36" t="str">
        <f>IF($F111=Q$3&amp;"-"&amp;Q$4,IF(COUNTIF($F$5:$F111,"="&amp;$F111)&gt;5,"",$A111),"")</f>
        <v/>
      </c>
      <c r="R111" s="36" t="str">
        <f>IF($F111=R$3&amp;"-"&amp;R$4,IF(COUNTIF($F$5:$F111,"="&amp;$F111)&gt;5,"",COUNTIF($D$6:$D111,"=F")),"")</f>
        <v/>
      </c>
      <c r="S111" s="62">
        <f t="shared" si="4"/>
        <v>107</v>
      </c>
      <c r="T111" s="63" t="str">
        <f t="shared" si="5"/>
        <v>0:21:06</v>
      </c>
    </row>
    <row r="112" spans="1:20" x14ac:dyDescent="0.35">
      <c r="A112" s="22">
        <v>108</v>
      </c>
      <c r="B112" s="45" t="s">
        <v>301</v>
      </c>
      <c r="C112" s="14" t="s">
        <v>189</v>
      </c>
      <c r="D112" s="24" t="s">
        <v>12</v>
      </c>
      <c r="E112" s="24" t="s">
        <v>4</v>
      </c>
      <c r="F112" s="23" t="str">
        <f>IF(ISNA(E112),"",E112&amp;"-"&amp;D112)</f>
        <v>NJ-M</v>
      </c>
      <c r="G112" s="36" t="str">
        <f>IF($F112=G$3&amp;"-"&amp;G$4,IF(COUNTIF($F$5:$F112,"="&amp;$F112)&gt;5,"",$A112),"")</f>
        <v/>
      </c>
      <c r="H112" s="36" t="str">
        <f>IF($F112=H$3&amp;"-"&amp;H$4,IF(COUNTIF($F$5:$F112,"="&amp;$F112)&gt;5,"",COUNTIF($D$6:$D112,"=F")),"")</f>
        <v/>
      </c>
      <c r="I112" s="36" t="str">
        <f>IF($F112=I$3&amp;"-"&amp;I$4,IF(COUNTIF($F$5:$F112,"="&amp;$F112)&gt;5,"",$A112),"")</f>
        <v/>
      </c>
      <c r="J112" s="36" t="str">
        <f>IF($F112=J$3&amp;"-"&amp;J$4,IF(COUNTIF($F$5:$F112,"="&amp;$F112)&gt;5,"",COUNTIF($D$6:$D112,"=F")),"")</f>
        <v/>
      </c>
      <c r="K112" s="36" t="str">
        <f>IF($F112=K$3&amp;"-"&amp;K$4,IF(COUNTIF($F$5:$F112,"="&amp;$F112)&gt;5,"",$A112),"")</f>
        <v/>
      </c>
      <c r="L112" s="36" t="str">
        <f>IF($F112=L$3&amp;"-"&amp;L$4,IF(COUNTIF($F$5:$F112,"="&amp;$F112)&gt;5,"",COUNTIF($D$6:$D112,"=F")),"")</f>
        <v/>
      </c>
      <c r="M112" s="36" t="str">
        <f>IF($F112=M$3&amp;"-"&amp;M$4,IF(COUNTIF($F$5:$F112,"="&amp;$F112)&gt;5,"",$A112),"")</f>
        <v/>
      </c>
      <c r="N112" s="36" t="str">
        <f>IF($F112=N$3&amp;"-"&amp;N$4,IF(COUNTIF($F$5:$F112,"="&amp;$F112)&gt;5,"",COUNTIF($D$6:$D112,"=F")),"")</f>
        <v/>
      </c>
      <c r="O112" s="36" t="str">
        <f>IF($F112=O$3&amp;"-"&amp;O$4,IF(COUNTIF($F$5:$F112,"="&amp;$F112)&gt;5,"",$A112),"")</f>
        <v/>
      </c>
      <c r="P112" s="36" t="str">
        <f>IF($F112=P$3&amp;"-"&amp;P$4,IF(COUNTIF($F$5:$F112,"="&amp;$F112)&gt;5,"",COUNTIF($D$6:$D112,"=F")),"")</f>
        <v/>
      </c>
      <c r="Q112" s="36" t="str">
        <f>IF($F112=Q$3&amp;"-"&amp;Q$4,IF(COUNTIF($F$5:$F112,"="&amp;$F112)&gt;5,"",$A112),"")</f>
        <v/>
      </c>
      <c r="R112" s="36" t="str">
        <f>IF($F112=R$3&amp;"-"&amp;R$4,IF(COUNTIF($F$5:$F112,"="&amp;$F112)&gt;5,"",COUNTIF($D$6:$D112,"=F")),"")</f>
        <v/>
      </c>
      <c r="S112" s="62">
        <f t="shared" si="4"/>
        <v>108</v>
      </c>
      <c r="T112" s="63" t="str">
        <f t="shared" si="5"/>
        <v>0:21:07</v>
      </c>
    </row>
    <row r="113" spans="1:20" x14ac:dyDescent="0.35">
      <c r="A113" s="19">
        <v>109</v>
      </c>
      <c r="B113" s="45" t="s">
        <v>194</v>
      </c>
      <c r="C113" s="14" t="s">
        <v>121</v>
      </c>
      <c r="D113" s="24" t="s">
        <v>12</v>
      </c>
      <c r="E113" s="24" t="s">
        <v>1</v>
      </c>
      <c r="F113" s="23" t="str">
        <f>IF(ISNA(E113),"",E113&amp;"-"&amp;D113)</f>
        <v>CTC-M</v>
      </c>
      <c r="G113" s="36" t="str">
        <f>IF($F113=G$3&amp;"-"&amp;G$4,IF(COUNTIF($F$5:$F113,"="&amp;$F113)&gt;5,"",$A113),"")</f>
        <v/>
      </c>
      <c r="H113" s="36" t="str">
        <f>IF($F113=H$3&amp;"-"&amp;H$4,IF(COUNTIF($F$5:$F113,"="&amp;$F113)&gt;5,"",COUNTIF($D$6:$D113,"=F")),"")</f>
        <v/>
      </c>
      <c r="I113" s="36" t="str">
        <f>IF($F113=I$3&amp;"-"&amp;I$4,IF(COUNTIF($F$5:$F113,"="&amp;$F113)&gt;5,"",$A113),"")</f>
        <v/>
      </c>
      <c r="J113" s="36" t="str">
        <f>IF($F113=J$3&amp;"-"&amp;J$4,IF(COUNTIF($F$5:$F113,"="&amp;$F113)&gt;5,"",COUNTIF($D$6:$D113,"=F")),"")</f>
        <v/>
      </c>
      <c r="K113" s="36" t="str">
        <f>IF($F113=K$3&amp;"-"&amp;K$4,IF(COUNTIF($F$5:$F113,"="&amp;$F113)&gt;5,"",$A113),"")</f>
        <v/>
      </c>
      <c r="L113" s="36" t="str">
        <f>IF($F113=L$3&amp;"-"&amp;L$4,IF(COUNTIF($F$5:$F113,"="&amp;$F113)&gt;5,"",COUNTIF($D$6:$D113,"=F")),"")</f>
        <v/>
      </c>
      <c r="M113" s="36" t="str">
        <f>IF($F113=M$3&amp;"-"&amp;M$4,IF(COUNTIF($F$5:$F113,"="&amp;$F113)&gt;5,"",$A113),"")</f>
        <v/>
      </c>
      <c r="N113" s="36" t="str">
        <f>IF($F113=N$3&amp;"-"&amp;N$4,IF(COUNTIF($F$5:$F113,"="&amp;$F113)&gt;5,"",COUNTIF($D$6:$D113,"=F")),"")</f>
        <v/>
      </c>
      <c r="O113" s="36" t="str">
        <f>IF($F113=O$3&amp;"-"&amp;O$4,IF(COUNTIF($F$5:$F113,"="&amp;$F113)&gt;5,"",$A113),"")</f>
        <v/>
      </c>
      <c r="P113" s="36" t="str">
        <f>IF($F113=P$3&amp;"-"&amp;P$4,IF(COUNTIF($F$5:$F113,"="&amp;$F113)&gt;5,"",COUNTIF($D$6:$D113,"=F")),"")</f>
        <v/>
      </c>
      <c r="Q113" s="36" t="str">
        <f>IF($F113=Q$3&amp;"-"&amp;Q$4,IF(COUNTIF($F$5:$F113,"="&amp;$F113)&gt;5,"",$A113),"")</f>
        <v/>
      </c>
      <c r="R113" s="36" t="str">
        <f>IF($F113=R$3&amp;"-"&amp;R$4,IF(COUNTIF($F$5:$F113,"="&amp;$F113)&gt;5,"",COUNTIF($D$6:$D113,"=F")),"")</f>
        <v/>
      </c>
      <c r="S113" s="62">
        <f t="shared" si="4"/>
        <v>109</v>
      </c>
      <c r="T113" s="63" t="str">
        <f t="shared" si="5"/>
        <v>0:21:11</v>
      </c>
    </row>
    <row r="114" spans="1:20" x14ac:dyDescent="0.35">
      <c r="A114" s="15">
        <v>110</v>
      </c>
      <c r="B114" s="45" t="s">
        <v>463</v>
      </c>
      <c r="C114" s="14" t="s">
        <v>496</v>
      </c>
      <c r="D114" s="24" t="s">
        <v>13</v>
      </c>
      <c r="E114" s="24" t="s">
        <v>0</v>
      </c>
      <c r="F114" s="23" t="str">
        <f>IF(ISNA(E114),"",E114&amp;"-"&amp;D114)</f>
        <v>C&amp;C-F</v>
      </c>
      <c r="G114" s="36" t="str">
        <f>IF($F114=G$3&amp;"-"&amp;G$4,IF(COUNTIF($F$5:$F114,"="&amp;$F114)&gt;5,"",$A114),"")</f>
        <v/>
      </c>
      <c r="H114" s="36" t="str">
        <f>IF($F114=H$3&amp;"-"&amp;H$4,IF(COUNTIF($F$5:$F114,"="&amp;$F114)&gt;5,"",COUNTIF($D$6:$D114,"=F")),"")</f>
        <v/>
      </c>
      <c r="I114" s="36" t="str">
        <f>IF($F114=I$3&amp;"-"&amp;I$4,IF(COUNTIF($F$5:$F114,"="&amp;$F114)&gt;5,"",$A114),"")</f>
        <v/>
      </c>
      <c r="J114" s="36" t="str">
        <f>IF($F114=J$3&amp;"-"&amp;J$4,IF(COUNTIF($F$5:$F114,"="&amp;$F114)&gt;5,"",COUNTIF($D$6:$D114,"=F")),"")</f>
        <v/>
      </c>
      <c r="K114" s="36" t="str">
        <f>IF($F114=K$3&amp;"-"&amp;K$4,IF(COUNTIF($F$5:$F114,"="&amp;$F114)&gt;5,"",$A114),"")</f>
        <v/>
      </c>
      <c r="L114" s="36" t="str">
        <f>IF($F114=L$3&amp;"-"&amp;L$4,IF(COUNTIF($F$5:$F114,"="&amp;$F114)&gt;5,"",COUNTIF($D$6:$D114,"=F")),"")</f>
        <v/>
      </c>
      <c r="M114" s="36" t="str">
        <f>IF($F114=M$3&amp;"-"&amp;M$4,IF(COUNTIF($F$5:$F114,"="&amp;$F114)&gt;5,"",$A114),"")</f>
        <v/>
      </c>
      <c r="N114" s="36" t="str">
        <f>IF($F114=N$3&amp;"-"&amp;N$4,IF(COUNTIF($F$5:$F114,"="&amp;$F114)&gt;5,"",COUNTIF($D$6:$D114,"=F")),"")</f>
        <v/>
      </c>
      <c r="O114" s="36" t="str">
        <f>IF($F114=O$3&amp;"-"&amp;O$4,IF(COUNTIF($F$5:$F114,"="&amp;$F114)&gt;5,"",$A114),"")</f>
        <v/>
      </c>
      <c r="P114" s="36" t="str">
        <f>IF($F114=P$3&amp;"-"&amp;P$4,IF(COUNTIF($F$5:$F114,"="&amp;$F114)&gt;5,"",COUNTIF($D$6:$D114,"=F")),"")</f>
        <v/>
      </c>
      <c r="Q114" s="36" t="str">
        <f>IF($F114=Q$3&amp;"-"&amp;Q$4,IF(COUNTIF($F$5:$F114,"="&amp;$F114)&gt;5,"",$A114),"")</f>
        <v/>
      </c>
      <c r="R114" s="36" t="str">
        <f>IF($F114=R$3&amp;"-"&amp;R$4,IF(COUNTIF($F$5:$F114,"="&amp;$F114)&gt;5,"",COUNTIF($D$6:$D114,"=F")),"")</f>
        <v/>
      </c>
      <c r="S114" s="62">
        <f t="shared" si="4"/>
        <v>110</v>
      </c>
      <c r="T114" s="63" t="str">
        <f t="shared" si="5"/>
        <v>0:21:18</v>
      </c>
    </row>
    <row r="115" spans="1:20" x14ac:dyDescent="0.35">
      <c r="A115" s="16">
        <v>111</v>
      </c>
      <c r="B115" s="45" t="s">
        <v>196</v>
      </c>
      <c r="C115" s="14" t="s">
        <v>46</v>
      </c>
      <c r="D115" s="24" t="s">
        <v>12</v>
      </c>
      <c r="E115" s="24" t="s">
        <v>0</v>
      </c>
      <c r="F115" s="23" t="str">
        <f>IF(ISNA(E115),"",E115&amp;"-"&amp;D115)</f>
        <v>C&amp;C-M</v>
      </c>
      <c r="G115" s="36" t="str">
        <f>IF($F115=G$3&amp;"-"&amp;G$4,IF(COUNTIF($F$5:$F115,"="&amp;$F115)&gt;5,"",$A115),"")</f>
        <v/>
      </c>
      <c r="H115" s="36" t="str">
        <f>IF($F115=H$3&amp;"-"&amp;H$4,IF(COUNTIF($F$5:$F115,"="&amp;$F115)&gt;5,"",COUNTIF($D$6:$D115,"=F")),"")</f>
        <v/>
      </c>
      <c r="I115" s="36" t="str">
        <f>IF($F115=I$3&amp;"-"&amp;I$4,IF(COUNTIF($F$5:$F115,"="&amp;$F115)&gt;5,"",$A115),"")</f>
        <v/>
      </c>
      <c r="J115" s="36" t="str">
        <f>IF($F115=J$3&amp;"-"&amp;J$4,IF(COUNTIF($F$5:$F115,"="&amp;$F115)&gt;5,"",COUNTIF($D$6:$D115,"=F")),"")</f>
        <v/>
      </c>
      <c r="K115" s="36" t="str">
        <f>IF($F115=K$3&amp;"-"&amp;K$4,IF(COUNTIF($F$5:$F115,"="&amp;$F115)&gt;5,"",$A115),"")</f>
        <v/>
      </c>
      <c r="L115" s="36" t="str">
        <f>IF($F115=L$3&amp;"-"&amp;L$4,IF(COUNTIF($F$5:$F115,"="&amp;$F115)&gt;5,"",COUNTIF($D$6:$D115,"=F")),"")</f>
        <v/>
      </c>
      <c r="M115" s="36" t="str">
        <f>IF($F115=M$3&amp;"-"&amp;M$4,IF(COUNTIF($F$5:$F115,"="&amp;$F115)&gt;5,"",$A115),"")</f>
        <v/>
      </c>
      <c r="N115" s="36" t="str">
        <f>IF($F115=N$3&amp;"-"&amp;N$4,IF(COUNTIF($F$5:$F115,"="&amp;$F115)&gt;5,"",COUNTIF($D$6:$D115,"=F")),"")</f>
        <v/>
      </c>
      <c r="O115" s="36" t="str">
        <f>IF($F115=O$3&amp;"-"&amp;O$4,IF(COUNTIF($F$5:$F115,"="&amp;$F115)&gt;5,"",$A115),"")</f>
        <v/>
      </c>
      <c r="P115" s="36" t="str">
        <f>IF($F115=P$3&amp;"-"&amp;P$4,IF(COUNTIF($F$5:$F115,"="&amp;$F115)&gt;5,"",COUNTIF($D$6:$D115,"=F")),"")</f>
        <v/>
      </c>
      <c r="Q115" s="36" t="str">
        <f>IF($F115=Q$3&amp;"-"&amp;Q$4,IF(COUNTIF($F$5:$F115,"="&amp;$F115)&gt;5,"",$A115),"")</f>
        <v/>
      </c>
      <c r="R115" s="36" t="str">
        <f>IF($F115=R$3&amp;"-"&amp;R$4,IF(COUNTIF($F$5:$F115,"="&amp;$F115)&gt;5,"",COUNTIF($D$6:$D115,"=F")),"")</f>
        <v/>
      </c>
      <c r="S115" s="62">
        <f t="shared" si="4"/>
        <v>111</v>
      </c>
      <c r="T115" s="63" t="str">
        <f t="shared" si="5"/>
        <v>0:21:19</v>
      </c>
    </row>
    <row r="116" spans="1:20" x14ac:dyDescent="0.35">
      <c r="A116" s="20">
        <v>112</v>
      </c>
      <c r="B116" s="45" t="s">
        <v>464</v>
      </c>
      <c r="C116" s="14" t="s">
        <v>81</v>
      </c>
      <c r="D116" s="24" t="s">
        <v>12</v>
      </c>
      <c r="E116" s="24" t="s">
        <v>2</v>
      </c>
      <c r="F116" s="23" t="str">
        <f>IF(ISNA(E116),"",E116&amp;"-"&amp;D116)</f>
        <v>Ely-M</v>
      </c>
      <c r="G116" s="36" t="str">
        <f>IF($F116=G$3&amp;"-"&amp;G$4,IF(COUNTIF($F$5:$F116,"="&amp;$F116)&gt;5,"",$A116),"")</f>
        <v/>
      </c>
      <c r="H116" s="36" t="str">
        <f>IF($F116=H$3&amp;"-"&amp;H$4,IF(COUNTIF($F$5:$F116,"="&amp;$F116)&gt;5,"",COUNTIF($D$6:$D116,"=F")),"")</f>
        <v/>
      </c>
      <c r="I116" s="36" t="str">
        <f>IF($F116=I$3&amp;"-"&amp;I$4,IF(COUNTIF($F$5:$F116,"="&amp;$F116)&gt;5,"",$A116),"")</f>
        <v/>
      </c>
      <c r="J116" s="36" t="str">
        <f>IF($F116=J$3&amp;"-"&amp;J$4,IF(COUNTIF($F$5:$F116,"="&amp;$F116)&gt;5,"",COUNTIF($D$6:$D116,"=F")),"")</f>
        <v/>
      </c>
      <c r="K116" s="36" t="str">
        <f>IF($F116=K$3&amp;"-"&amp;K$4,IF(COUNTIF($F$5:$F116,"="&amp;$F116)&gt;5,"",$A116),"")</f>
        <v/>
      </c>
      <c r="L116" s="36" t="str">
        <f>IF($F116=L$3&amp;"-"&amp;L$4,IF(COUNTIF($F$5:$F116,"="&amp;$F116)&gt;5,"",COUNTIF($D$6:$D116,"=F")),"")</f>
        <v/>
      </c>
      <c r="M116" s="36" t="str">
        <f>IF($F116=M$3&amp;"-"&amp;M$4,IF(COUNTIF($F$5:$F116,"="&amp;$F116)&gt;5,"",$A116),"")</f>
        <v/>
      </c>
      <c r="N116" s="36" t="str">
        <f>IF($F116=N$3&amp;"-"&amp;N$4,IF(COUNTIF($F$5:$F116,"="&amp;$F116)&gt;5,"",COUNTIF($D$6:$D116,"=F")),"")</f>
        <v/>
      </c>
      <c r="O116" s="36" t="str">
        <f>IF($F116=O$3&amp;"-"&amp;O$4,IF(COUNTIF($F$5:$F116,"="&amp;$F116)&gt;5,"",$A116),"")</f>
        <v/>
      </c>
      <c r="P116" s="36" t="str">
        <f>IF($F116=P$3&amp;"-"&amp;P$4,IF(COUNTIF($F$5:$F116,"="&amp;$F116)&gt;5,"",COUNTIF($D$6:$D116,"=F")),"")</f>
        <v/>
      </c>
      <c r="Q116" s="36" t="str">
        <f>IF($F116=Q$3&amp;"-"&amp;Q$4,IF(COUNTIF($F$5:$F116,"="&amp;$F116)&gt;5,"",$A116),"")</f>
        <v/>
      </c>
      <c r="R116" s="36" t="str">
        <f>IF($F116=R$3&amp;"-"&amp;R$4,IF(COUNTIF($F$5:$F116,"="&amp;$F116)&gt;5,"",COUNTIF($D$6:$D116,"=F")),"")</f>
        <v/>
      </c>
      <c r="S116" s="62">
        <f t="shared" si="4"/>
        <v>112</v>
      </c>
      <c r="T116" s="63" t="str">
        <f t="shared" si="5"/>
        <v>0:21:24</v>
      </c>
    </row>
    <row r="117" spans="1:20" x14ac:dyDescent="0.35">
      <c r="A117" s="22">
        <v>113</v>
      </c>
      <c r="B117" s="45" t="s">
        <v>302</v>
      </c>
      <c r="C117" s="14" t="s">
        <v>37</v>
      </c>
      <c r="D117" s="24" t="s">
        <v>12</v>
      </c>
      <c r="E117" s="24" t="s">
        <v>0</v>
      </c>
      <c r="F117" s="23" t="str">
        <f>IF(ISNA(E117),"",E117&amp;"-"&amp;D117)</f>
        <v>C&amp;C-M</v>
      </c>
      <c r="G117" s="36" t="str">
        <f>IF($F117=G$3&amp;"-"&amp;G$4,IF(COUNTIF($F$5:$F117,"="&amp;$F117)&gt;5,"",$A117),"")</f>
        <v/>
      </c>
      <c r="H117" s="36" t="str">
        <f>IF($F117=H$3&amp;"-"&amp;H$4,IF(COUNTIF($F$5:$F117,"="&amp;$F117)&gt;5,"",COUNTIF($D$6:$D117,"=F")),"")</f>
        <v/>
      </c>
      <c r="I117" s="36" t="str">
        <f>IF($F117=I$3&amp;"-"&amp;I$4,IF(COUNTIF($F$5:$F117,"="&amp;$F117)&gt;5,"",$A117),"")</f>
        <v/>
      </c>
      <c r="J117" s="36" t="str">
        <f>IF($F117=J$3&amp;"-"&amp;J$4,IF(COUNTIF($F$5:$F117,"="&amp;$F117)&gt;5,"",COUNTIF($D$6:$D117,"=F")),"")</f>
        <v/>
      </c>
      <c r="K117" s="36" t="str">
        <f>IF($F117=K$3&amp;"-"&amp;K$4,IF(COUNTIF($F$5:$F117,"="&amp;$F117)&gt;5,"",$A117),"")</f>
        <v/>
      </c>
      <c r="L117" s="36" t="str">
        <f>IF($F117=L$3&amp;"-"&amp;L$4,IF(COUNTIF($F$5:$F117,"="&amp;$F117)&gt;5,"",COUNTIF($D$6:$D117,"=F")),"")</f>
        <v/>
      </c>
      <c r="M117" s="36" t="str">
        <f>IF($F117=M$3&amp;"-"&amp;M$4,IF(COUNTIF($F$5:$F117,"="&amp;$F117)&gt;5,"",$A117),"")</f>
        <v/>
      </c>
      <c r="N117" s="36" t="str">
        <f>IF($F117=N$3&amp;"-"&amp;N$4,IF(COUNTIF($F$5:$F117,"="&amp;$F117)&gt;5,"",COUNTIF($D$6:$D117,"=F")),"")</f>
        <v/>
      </c>
      <c r="O117" s="36" t="str">
        <f>IF($F117=O$3&amp;"-"&amp;O$4,IF(COUNTIF($F$5:$F117,"="&amp;$F117)&gt;5,"",$A117),"")</f>
        <v/>
      </c>
      <c r="P117" s="36" t="str">
        <f>IF($F117=P$3&amp;"-"&amp;P$4,IF(COUNTIF($F$5:$F117,"="&amp;$F117)&gt;5,"",COUNTIF($D$6:$D117,"=F")),"")</f>
        <v/>
      </c>
      <c r="Q117" s="36" t="str">
        <f>IF($F117=Q$3&amp;"-"&amp;Q$4,IF(COUNTIF($F$5:$F117,"="&amp;$F117)&gt;5,"",$A117),"")</f>
        <v/>
      </c>
      <c r="R117" s="36" t="str">
        <f>IF($F117=R$3&amp;"-"&amp;R$4,IF(COUNTIF($F$5:$F117,"="&amp;$F117)&gt;5,"",COUNTIF($D$6:$D117,"=F")),"")</f>
        <v/>
      </c>
      <c r="S117" s="62">
        <f t="shared" si="4"/>
        <v>113</v>
      </c>
      <c r="T117" s="63" t="str">
        <f t="shared" si="5"/>
        <v>0:21:30</v>
      </c>
    </row>
    <row r="118" spans="1:20" x14ac:dyDescent="0.35">
      <c r="A118" s="16">
        <v>114</v>
      </c>
      <c r="B118" s="45" t="s">
        <v>200</v>
      </c>
      <c r="C118" s="14" t="s">
        <v>95</v>
      </c>
      <c r="D118" s="24" t="s">
        <v>12</v>
      </c>
      <c r="E118" s="24" t="s">
        <v>5</v>
      </c>
      <c r="F118" s="23" t="str">
        <f>IF(ISNA(E118),"",E118&amp;"-"&amp;D118)</f>
        <v>SS-M</v>
      </c>
      <c r="G118" s="36" t="str">
        <f>IF($F118=G$3&amp;"-"&amp;G$4,IF(COUNTIF($F$5:$F118,"="&amp;$F118)&gt;5,"",$A118),"")</f>
        <v/>
      </c>
      <c r="H118" s="36" t="str">
        <f>IF($F118=H$3&amp;"-"&amp;H$4,IF(COUNTIF($F$5:$F118,"="&amp;$F118)&gt;5,"",COUNTIF($D$6:$D118,"=F")),"")</f>
        <v/>
      </c>
      <c r="I118" s="36" t="str">
        <f>IF($F118=I$3&amp;"-"&amp;I$4,IF(COUNTIF($F$5:$F118,"="&amp;$F118)&gt;5,"",$A118),"")</f>
        <v/>
      </c>
      <c r="J118" s="36" t="str">
        <f>IF($F118=J$3&amp;"-"&amp;J$4,IF(COUNTIF($F$5:$F118,"="&amp;$F118)&gt;5,"",COUNTIF($D$6:$D118,"=F")),"")</f>
        <v/>
      </c>
      <c r="K118" s="36" t="str">
        <f>IF($F118=K$3&amp;"-"&amp;K$4,IF(COUNTIF($F$5:$F118,"="&amp;$F118)&gt;5,"",$A118),"")</f>
        <v/>
      </c>
      <c r="L118" s="36" t="str">
        <f>IF($F118=L$3&amp;"-"&amp;L$4,IF(COUNTIF($F$5:$F118,"="&amp;$F118)&gt;5,"",COUNTIF($D$6:$D118,"=F")),"")</f>
        <v/>
      </c>
      <c r="M118" s="36" t="str">
        <f>IF($F118=M$3&amp;"-"&amp;M$4,IF(COUNTIF($F$5:$F118,"="&amp;$F118)&gt;5,"",$A118),"")</f>
        <v/>
      </c>
      <c r="N118" s="36" t="str">
        <f>IF($F118=N$3&amp;"-"&amp;N$4,IF(COUNTIF($F$5:$F118,"="&amp;$F118)&gt;5,"",COUNTIF($D$6:$D118,"=F")),"")</f>
        <v/>
      </c>
      <c r="O118" s="36" t="str">
        <f>IF($F118=O$3&amp;"-"&amp;O$4,IF(COUNTIF($F$5:$F118,"="&amp;$F118)&gt;5,"",$A118),"")</f>
        <v/>
      </c>
      <c r="P118" s="36" t="str">
        <f>IF($F118=P$3&amp;"-"&amp;P$4,IF(COUNTIF($F$5:$F118,"="&amp;$F118)&gt;5,"",COUNTIF($D$6:$D118,"=F")),"")</f>
        <v/>
      </c>
      <c r="Q118" s="36" t="str">
        <f>IF($F118=Q$3&amp;"-"&amp;Q$4,IF(COUNTIF($F$5:$F118,"="&amp;$F118)&gt;5,"",$A118),"")</f>
        <v/>
      </c>
      <c r="R118" s="36" t="str">
        <f>IF($F118=R$3&amp;"-"&amp;R$4,IF(COUNTIF($F$5:$F118,"="&amp;$F118)&gt;5,"",COUNTIF($D$6:$D118,"=F")),"")</f>
        <v/>
      </c>
      <c r="S118" s="62">
        <f t="shared" si="4"/>
        <v>114</v>
      </c>
      <c r="T118" s="63" t="str">
        <f t="shared" si="5"/>
        <v>0:21:35</v>
      </c>
    </row>
    <row r="119" spans="1:20" x14ac:dyDescent="0.35">
      <c r="A119" s="34">
        <v>115</v>
      </c>
      <c r="B119" s="45" t="s">
        <v>201</v>
      </c>
      <c r="C119" s="14" t="s">
        <v>439</v>
      </c>
      <c r="D119" s="24" t="s">
        <v>12</v>
      </c>
      <c r="E119" s="24" t="s">
        <v>0</v>
      </c>
      <c r="F119" s="23" t="str">
        <f>IF(ISNA(E119),"",E119&amp;"-"&amp;D119)</f>
        <v>C&amp;C-M</v>
      </c>
      <c r="G119" s="36" t="str">
        <f>IF($F119=G$3&amp;"-"&amp;G$4,IF(COUNTIF($F$5:$F119,"="&amp;$F119)&gt;5,"",$A119),"")</f>
        <v/>
      </c>
      <c r="H119" s="36" t="str">
        <f>IF($F119=H$3&amp;"-"&amp;H$4,IF(COUNTIF($F$5:$F119,"="&amp;$F119)&gt;5,"",COUNTIF($D$6:$D119,"=F")),"")</f>
        <v/>
      </c>
      <c r="I119" s="36" t="str">
        <f>IF($F119=I$3&amp;"-"&amp;I$4,IF(COUNTIF($F$5:$F119,"="&amp;$F119)&gt;5,"",$A119),"")</f>
        <v/>
      </c>
      <c r="J119" s="36" t="str">
        <f>IF($F119=J$3&amp;"-"&amp;J$4,IF(COUNTIF($F$5:$F119,"="&amp;$F119)&gt;5,"",COUNTIF($D$6:$D119,"=F")),"")</f>
        <v/>
      </c>
      <c r="K119" s="36" t="str">
        <f>IF($F119=K$3&amp;"-"&amp;K$4,IF(COUNTIF($F$5:$F119,"="&amp;$F119)&gt;5,"",$A119),"")</f>
        <v/>
      </c>
      <c r="L119" s="36" t="str">
        <f>IF($F119=L$3&amp;"-"&amp;L$4,IF(COUNTIF($F$5:$F119,"="&amp;$F119)&gt;5,"",COUNTIF($D$6:$D119,"=F")),"")</f>
        <v/>
      </c>
      <c r="M119" s="36" t="str">
        <f>IF($F119=M$3&amp;"-"&amp;M$4,IF(COUNTIF($F$5:$F119,"="&amp;$F119)&gt;5,"",$A119),"")</f>
        <v/>
      </c>
      <c r="N119" s="36" t="str">
        <f>IF($F119=N$3&amp;"-"&amp;N$4,IF(COUNTIF($F$5:$F119,"="&amp;$F119)&gt;5,"",COUNTIF($D$6:$D119,"=F")),"")</f>
        <v/>
      </c>
      <c r="O119" s="36" t="str">
        <f>IF($F119=O$3&amp;"-"&amp;O$4,IF(COUNTIF($F$5:$F119,"="&amp;$F119)&gt;5,"",$A119),"")</f>
        <v/>
      </c>
      <c r="P119" s="36" t="str">
        <f>IF($F119=P$3&amp;"-"&amp;P$4,IF(COUNTIF($F$5:$F119,"="&amp;$F119)&gt;5,"",COUNTIF($D$6:$D119,"=F")),"")</f>
        <v/>
      </c>
      <c r="Q119" s="36" t="str">
        <f>IF($F119=Q$3&amp;"-"&amp;Q$4,IF(COUNTIF($F$5:$F119,"="&amp;$F119)&gt;5,"",$A119),"")</f>
        <v/>
      </c>
      <c r="R119" s="36" t="str">
        <f>IF($F119=R$3&amp;"-"&amp;R$4,IF(COUNTIF($F$5:$F119,"="&amp;$F119)&gt;5,"",COUNTIF($D$6:$D119,"=F")),"")</f>
        <v/>
      </c>
      <c r="S119" s="62">
        <f t="shared" si="4"/>
        <v>115</v>
      </c>
      <c r="T119" s="63" t="str">
        <f t="shared" si="5"/>
        <v>0:21:37</v>
      </c>
    </row>
    <row r="120" spans="1:20" x14ac:dyDescent="0.35">
      <c r="A120" s="19">
        <v>116</v>
      </c>
      <c r="B120" s="45" t="s">
        <v>201</v>
      </c>
      <c r="C120" s="14" t="s">
        <v>109</v>
      </c>
      <c r="D120" s="24" t="s">
        <v>13</v>
      </c>
      <c r="E120" s="24" t="s">
        <v>1</v>
      </c>
      <c r="F120" s="23" t="str">
        <f>IF(ISNA(E120),"",E120&amp;"-"&amp;D120)</f>
        <v>CTC-F</v>
      </c>
      <c r="G120" s="36" t="str">
        <f>IF($F120=G$3&amp;"-"&amp;G$4,IF(COUNTIF($F$5:$F120,"="&amp;$F120)&gt;5,"",$A120),"")</f>
        <v/>
      </c>
      <c r="H120" s="36" t="str">
        <f>IF($F120=H$3&amp;"-"&amp;H$4,IF(COUNTIF($F$5:$F120,"="&amp;$F120)&gt;5,"",COUNTIF($D$6:$D120,"=F")),"")</f>
        <v/>
      </c>
      <c r="I120" s="36" t="str">
        <f>IF($F120=I$3&amp;"-"&amp;I$4,IF(COUNTIF($F$5:$F120,"="&amp;$F120)&gt;5,"",$A120),"")</f>
        <v/>
      </c>
      <c r="J120" s="36">
        <f>IF($F120=J$3&amp;"-"&amp;J$4,IF(COUNTIF($F$5:$F120,"="&amp;$F120)&gt;5,"",COUNTIF($D$6:$D120,"=F")),"")</f>
        <v>18</v>
      </c>
      <c r="K120" s="36" t="str">
        <f>IF($F120=K$3&amp;"-"&amp;K$4,IF(COUNTIF($F$5:$F120,"="&amp;$F120)&gt;5,"",$A120),"")</f>
        <v/>
      </c>
      <c r="L120" s="36" t="str">
        <f>IF($F120=L$3&amp;"-"&amp;L$4,IF(COUNTIF($F$5:$F120,"="&amp;$F120)&gt;5,"",COUNTIF($D$6:$D120,"=F")),"")</f>
        <v/>
      </c>
      <c r="M120" s="36" t="str">
        <f>IF($F120=M$3&amp;"-"&amp;M$4,IF(COUNTIF($F$5:$F120,"="&amp;$F120)&gt;5,"",$A120),"")</f>
        <v/>
      </c>
      <c r="N120" s="36" t="str">
        <f>IF($F120=N$3&amp;"-"&amp;N$4,IF(COUNTIF($F$5:$F120,"="&amp;$F120)&gt;5,"",COUNTIF($D$6:$D120,"=F")),"")</f>
        <v/>
      </c>
      <c r="O120" s="36" t="str">
        <f>IF($F120=O$3&amp;"-"&amp;O$4,IF(COUNTIF($F$5:$F120,"="&amp;$F120)&gt;5,"",$A120),"")</f>
        <v/>
      </c>
      <c r="P120" s="36" t="str">
        <f>IF($F120=P$3&amp;"-"&amp;P$4,IF(COUNTIF($F$5:$F120,"="&amp;$F120)&gt;5,"",COUNTIF($D$6:$D120,"=F")),"")</f>
        <v/>
      </c>
      <c r="Q120" s="36" t="str">
        <f>IF($F120=Q$3&amp;"-"&amp;Q$4,IF(COUNTIF($F$5:$F120,"="&amp;$F120)&gt;5,"",$A120),"")</f>
        <v/>
      </c>
      <c r="R120" s="36" t="str">
        <f>IF($F120=R$3&amp;"-"&amp;R$4,IF(COUNTIF($F$5:$F120,"="&amp;$F120)&gt;5,"",COUNTIF($D$6:$D120,"=F")),"")</f>
        <v/>
      </c>
      <c r="S120" s="62">
        <f t="shared" si="4"/>
        <v>116</v>
      </c>
      <c r="T120" s="63" t="str">
        <f t="shared" si="5"/>
        <v>0:21:37</v>
      </c>
    </row>
    <row r="121" spans="1:20" x14ac:dyDescent="0.35">
      <c r="A121" s="19">
        <v>117</v>
      </c>
      <c r="B121" s="45" t="s">
        <v>202</v>
      </c>
      <c r="C121" s="14" t="s">
        <v>520</v>
      </c>
      <c r="D121" s="24" t="s">
        <v>13</v>
      </c>
      <c r="E121" s="24" t="s">
        <v>2</v>
      </c>
      <c r="F121" s="23" t="str">
        <f>IF(ISNA(E121),"",E121&amp;"-"&amp;D121)</f>
        <v>Ely-F</v>
      </c>
      <c r="G121" s="36" t="str">
        <f>IF($F121=G$3&amp;"-"&amp;G$4,IF(COUNTIF($F$5:$F121,"="&amp;$F121)&gt;5,"",$A121),"")</f>
        <v/>
      </c>
      <c r="H121" s="36" t="str">
        <f>IF($F121=H$3&amp;"-"&amp;H$4,IF(COUNTIF($F$5:$F121,"="&amp;$F121)&gt;5,"",COUNTIF($D$6:$D121,"=F")),"")</f>
        <v/>
      </c>
      <c r="I121" s="36" t="str">
        <f>IF($F121=I$3&amp;"-"&amp;I$4,IF(COUNTIF($F$5:$F121,"="&amp;$F121)&gt;5,"",$A121),"")</f>
        <v/>
      </c>
      <c r="J121" s="36" t="str">
        <f>IF($F121=J$3&amp;"-"&amp;J$4,IF(COUNTIF($F$5:$F121,"="&amp;$F121)&gt;5,"",COUNTIF($D$6:$D121,"=F")),"")</f>
        <v/>
      </c>
      <c r="K121" s="36" t="str">
        <f>IF($F121=K$3&amp;"-"&amp;K$4,IF(COUNTIF($F$5:$F121,"="&amp;$F121)&gt;5,"",$A121),"")</f>
        <v/>
      </c>
      <c r="L121" s="36">
        <f>IF($F121=L$3&amp;"-"&amp;L$4,IF(COUNTIF($F$5:$F121,"="&amp;$F121)&gt;5,"",COUNTIF($D$6:$D121,"=F")),"")</f>
        <v>19</v>
      </c>
      <c r="M121" s="36" t="str">
        <f>IF($F121=M$3&amp;"-"&amp;M$4,IF(COUNTIF($F$5:$F121,"="&amp;$F121)&gt;5,"",$A121),"")</f>
        <v/>
      </c>
      <c r="N121" s="36" t="str">
        <f>IF($F121=N$3&amp;"-"&amp;N$4,IF(COUNTIF($F$5:$F121,"="&amp;$F121)&gt;5,"",COUNTIF($D$6:$D121,"=F")),"")</f>
        <v/>
      </c>
      <c r="O121" s="36" t="str">
        <f>IF($F121=O$3&amp;"-"&amp;O$4,IF(COUNTIF($F$5:$F121,"="&amp;$F121)&gt;5,"",$A121),"")</f>
        <v/>
      </c>
      <c r="P121" s="36" t="str">
        <f>IF($F121=P$3&amp;"-"&amp;P$4,IF(COUNTIF($F$5:$F121,"="&amp;$F121)&gt;5,"",COUNTIF($D$6:$D121,"=F")),"")</f>
        <v/>
      </c>
      <c r="Q121" s="36" t="str">
        <f>IF($F121=Q$3&amp;"-"&amp;Q$4,IF(COUNTIF($F$5:$F121,"="&amp;$F121)&gt;5,"",$A121),"")</f>
        <v/>
      </c>
      <c r="R121" s="36" t="str">
        <f>IF($F121=R$3&amp;"-"&amp;R$4,IF(COUNTIF($F$5:$F121,"="&amp;$F121)&gt;5,"",COUNTIF($D$6:$D121,"=F")),"")</f>
        <v/>
      </c>
      <c r="S121" s="62">
        <f t="shared" si="4"/>
        <v>117</v>
      </c>
      <c r="T121" s="63" t="str">
        <f t="shared" si="5"/>
        <v>0:21:40</v>
      </c>
    </row>
    <row r="122" spans="1:20" x14ac:dyDescent="0.35">
      <c r="A122" s="22">
        <v>118</v>
      </c>
      <c r="B122" s="45" t="s">
        <v>203</v>
      </c>
      <c r="C122" s="14" t="s">
        <v>204</v>
      </c>
      <c r="D122" s="24" t="s">
        <v>13</v>
      </c>
      <c r="E122" s="24" t="s">
        <v>0</v>
      </c>
      <c r="F122" s="23" t="str">
        <f>IF(ISNA(E122),"",E122&amp;"-"&amp;D122)</f>
        <v>C&amp;C-F</v>
      </c>
      <c r="G122" s="36" t="str">
        <f>IF($F122=G$3&amp;"-"&amp;G$4,IF(COUNTIF($F$5:$F122,"="&amp;$F122)&gt;5,"",$A122),"")</f>
        <v/>
      </c>
      <c r="H122" s="36" t="str">
        <f>IF($F122=H$3&amp;"-"&amp;H$4,IF(COUNTIF($F$5:$F122,"="&amp;$F122)&gt;5,"",COUNTIF($D$6:$D122,"=F")),"")</f>
        <v/>
      </c>
      <c r="I122" s="36" t="str">
        <f>IF($F122=I$3&amp;"-"&amp;I$4,IF(COUNTIF($F$5:$F122,"="&amp;$F122)&gt;5,"",$A122),"")</f>
        <v/>
      </c>
      <c r="J122" s="36" t="str">
        <f>IF($F122=J$3&amp;"-"&amp;J$4,IF(COUNTIF($F$5:$F122,"="&amp;$F122)&gt;5,"",COUNTIF($D$6:$D122,"=F")),"")</f>
        <v/>
      </c>
      <c r="K122" s="36" t="str">
        <f>IF($F122=K$3&amp;"-"&amp;K$4,IF(COUNTIF($F$5:$F122,"="&amp;$F122)&gt;5,"",$A122),"")</f>
        <v/>
      </c>
      <c r="L122" s="36" t="str">
        <f>IF($F122=L$3&amp;"-"&amp;L$4,IF(COUNTIF($F$5:$F122,"="&amp;$F122)&gt;5,"",COUNTIF($D$6:$D122,"=F")),"")</f>
        <v/>
      </c>
      <c r="M122" s="36" t="str">
        <f>IF($F122=M$3&amp;"-"&amp;M$4,IF(COUNTIF($F$5:$F122,"="&amp;$F122)&gt;5,"",$A122),"")</f>
        <v/>
      </c>
      <c r="N122" s="36" t="str">
        <f>IF($F122=N$3&amp;"-"&amp;N$4,IF(COUNTIF($F$5:$F122,"="&amp;$F122)&gt;5,"",COUNTIF($D$6:$D122,"=F")),"")</f>
        <v/>
      </c>
      <c r="O122" s="36" t="str">
        <f>IF($F122=O$3&amp;"-"&amp;O$4,IF(COUNTIF($F$5:$F122,"="&amp;$F122)&gt;5,"",$A122),"")</f>
        <v/>
      </c>
      <c r="P122" s="36" t="str">
        <f>IF($F122=P$3&amp;"-"&amp;P$4,IF(COUNTIF($F$5:$F122,"="&amp;$F122)&gt;5,"",COUNTIF($D$6:$D122,"=F")),"")</f>
        <v/>
      </c>
      <c r="Q122" s="36" t="str">
        <f>IF($F122=Q$3&amp;"-"&amp;Q$4,IF(COUNTIF($F$5:$F122,"="&amp;$F122)&gt;5,"",$A122),"")</f>
        <v/>
      </c>
      <c r="R122" s="36" t="str">
        <f>IF($F122=R$3&amp;"-"&amp;R$4,IF(COUNTIF($F$5:$F122,"="&amp;$F122)&gt;5,"",COUNTIF($D$6:$D122,"=F")),"")</f>
        <v/>
      </c>
      <c r="S122" s="62">
        <f t="shared" si="4"/>
        <v>118</v>
      </c>
      <c r="T122" s="63" t="str">
        <f t="shared" si="5"/>
        <v>0:21:48</v>
      </c>
    </row>
    <row r="123" spans="1:20" x14ac:dyDescent="0.35">
      <c r="A123" s="19">
        <v>119</v>
      </c>
      <c r="B123" s="45" t="s">
        <v>303</v>
      </c>
      <c r="C123" s="14" t="s">
        <v>509</v>
      </c>
      <c r="D123" s="24" t="s">
        <v>12</v>
      </c>
      <c r="E123" s="24" t="s">
        <v>0</v>
      </c>
      <c r="F123" s="23" t="str">
        <f>IF(ISNA(E123),"",E123&amp;"-"&amp;D123)</f>
        <v>C&amp;C-M</v>
      </c>
      <c r="G123" s="36" t="str">
        <f>IF($F123=G$3&amp;"-"&amp;G$4,IF(COUNTIF($F$5:$F123,"="&amp;$F123)&gt;5,"",$A123),"")</f>
        <v/>
      </c>
      <c r="H123" s="36" t="str">
        <f>IF($F123=H$3&amp;"-"&amp;H$4,IF(COUNTIF($F$5:$F123,"="&amp;$F123)&gt;5,"",COUNTIF($D$6:$D123,"=F")),"")</f>
        <v/>
      </c>
      <c r="I123" s="36" t="str">
        <f>IF($F123=I$3&amp;"-"&amp;I$4,IF(COUNTIF($F$5:$F123,"="&amp;$F123)&gt;5,"",$A123),"")</f>
        <v/>
      </c>
      <c r="J123" s="36" t="str">
        <f>IF($F123=J$3&amp;"-"&amp;J$4,IF(COUNTIF($F$5:$F123,"="&amp;$F123)&gt;5,"",COUNTIF($D$6:$D123,"=F")),"")</f>
        <v/>
      </c>
      <c r="K123" s="36" t="str">
        <f>IF($F123=K$3&amp;"-"&amp;K$4,IF(COUNTIF($F$5:$F123,"="&amp;$F123)&gt;5,"",$A123),"")</f>
        <v/>
      </c>
      <c r="L123" s="36" t="str">
        <f>IF($F123=L$3&amp;"-"&amp;L$4,IF(COUNTIF($F$5:$F123,"="&amp;$F123)&gt;5,"",COUNTIF($D$6:$D123,"=F")),"")</f>
        <v/>
      </c>
      <c r="M123" s="36" t="str">
        <f>IF($F123=M$3&amp;"-"&amp;M$4,IF(COUNTIF($F$5:$F123,"="&amp;$F123)&gt;5,"",$A123),"")</f>
        <v/>
      </c>
      <c r="N123" s="36" t="str">
        <f>IF($F123=N$3&amp;"-"&amp;N$4,IF(COUNTIF($F$5:$F123,"="&amp;$F123)&gt;5,"",COUNTIF($D$6:$D123,"=F")),"")</f>
        <v/>
      </c>
      <c r="O123" s="36" t="str">
        <f>IF($F123=O$3&amp;"-"&amp;O$4,IF(COUNTIF($F$5:$F123,"="&amp;$F123)&gt;5,"",$A123),"")</f>
        <v/>
      </c>
      <c r="P123" s="36" t="str">
        <f>IF($F123=P$3&amp;"-"&amp;P$4,IF(COUNTIF($F$5:$F123,"="&amp;$F123)&gt;5,"",COUNTIF($D$6:$D123,"=F")),"")</f>
        <v/>
      </c>
      <c r="Q123" s="36" t="str">
        <f>IF($F123=Q$3&amp;"-"&amp;Q$4,IF(COUNTIF($F$5:$F123,"="&amp;$F123)&gt;5,"",$A123),"")</f>
        <v/>
      </c>
      <c r="R123" s="36" t="str">
        <f>IF($F123=R$3&amp;"-"&amp;R$4,IF(COUNTIF($F$5:$F123,"="&amp;$F123)&gt;5,"",COUNTIF($D$6:$D123,"=F")),"")</f>
        <v/>
      </c>
      <c r="S123" s="62">
        <f t="shared" si="4"/>
        <v>119</v>
      </c>
      <c r="T123" s="63" t="str">
        <f t="shared" si="5"/>
        <v>0:21:49</v>
      </c>
    </row>
    <row r="124" spans="1:20" x14ac:dyDescent="0.35">
      <c r="A124" s="19">
        <v>120</v>
      </c>
      <c r="B124" s="45" t="s">
        <v>388</v>
      </c>
      <c r="C124" s="14" t="s">
        <v>111</v>
      </c>
      <c r="D124" s="24" t="s">
        <v>13</v>
      </c>
      <c r="E124" s="24" t="s">
        <v>1</v>
      </c>
      <c r="F124" s="23" t="str">
        <f>IF(ISNA(E124),"",E124&amp;"-"&amp;D124)</f>
        <v>CTC-F</v>
      </c>
      <c r="G124" s="36" t="str">
        <f>IF($F124=G$3&amp;"-"&amp;G$4,IF(COUNTIF($F$5:$F124,"="&amp;$F124)&gt;5,"",$A124),"")</f>
        <v/>
      </c>
      <c r="H124" s="36" t="str">
        <f>IF($F124=H$3&amp;"-"&amp;H$4,IF(COUNTIF($F$5:$F124,"="&amp;$F124)&gt;5,"",COUNTIF($D$6:$D124,"=F")),"")</f>
        <v/>
      </c>
      <c r="I124" s="36" t="str">
        <f>IF($F124=I$3&amp;"-"&amp;I$4,IF(COUNTIF($F$5:$F124,"="&amp;$F124)&gt;5,"",$A124),"")</f>
        <v/>
      </c>
      <c r="J124" s="36">
        <f>IF($F124=J$3&amp;"-"&amp;J$4,IF(COUNTIF($F$5:$F124,"="&amp;$F124)&gt;5,"",COUNTIF($D$6:$D124,"=F")),"")</f>
        <v>21</v>
      </c>
      <c r="K124" s="36" t="str">
        <f>IF($F124=K$3&amp;"-"&amp;K$4,IF(COUNTIF($F$5:$F124,"="&amp;$F124)&gt;5,"",$A124),"")</f>
        <v/>
      </c>
      <c r="L124" s="36" t="str">
        <f>IF($F124=L$3&amp;"-"&amp;L$4,IF(COUNTIF($F$5:$F124,"="&amp;$F124)&gt;5,"",COUNTIF($D$6:$D124,"=F")),"")</f>
        <v/>
      </c>
      <c r="M124" s="36" t="str">
        <f>IF($F124=M$3&amp;"-"&amp;M$4,IF(COUNTIF($F$5:$F124,"="&amp;$F124)&gt;5,"",$A124),"")</f>
        <v/>
      </c>
      <c r="N124" s="36" t="str">
        <f>IF($F124=N$3&amp;"-"&amp;N$4,IF(COUNTIF($F$5:$F124,"="&amp;$F124)&gt;5,"",COUNTIF($D$6:$D124,"=F")),"")</f>
        <v/>
      </c>
      <c r="O124" s="36" t="str">
        <f>IF($F124=O$3&amp;"-"&amp;O$4,IF(COUNTIF($F$5:$F124,"="&amp;$F124)&gt;5,"",$A124),"")</f>
        <v/>
      </c>
      <c r="P124" s="36" t="str">
        <f>IF($F124=P$3&amp;"-"&amp;P$4,IF(COUNTIF($F$5:$F124,"="&amp;$F124)&gt;5,"",COUNTIF($D$6:$D124,"=F")),"")</f>
        <v/>
      </c>
      <c r="Q124" s="36" t="str">
        <f>IF($F124=Q$3&amp;"-"&amp;Q$4,IF(COUNTIF($F$5:$F124,"="&amp;$F124)&gt;5,"",$A124),"")</f>
        <v/>
      </c>
      <c r="R124" s="36" t="str">
        <f>IF($F124=R$3&amp;"-"&amp;R$4,IF(COUNTIF($F$5:$F124,"="&amp;$F124)&gt;5,"",COUNTIF($D$6:$D124,"=F")),"")</f>
        <v/>
      </c>
      <c r="S124" s="62">
        <f t="shared" si="4"/>
        <v>120</v>
      </c>
      <c r="T124" s="63" t="str">
        <f t="shared" si="5"/>
        <v>0:21:55</v>
      </c>
    </row>
    <row r="125" spans="1:20" x14ac:dyDescent="0.35">
      <c r="A125" s="13">
        <v>121</v>
      </c>
      <c r="B125" s="45" t="s">
        <v>422</v>
      </c>
      <c r="C125" s="14" t="s">
        <v>364</v>
      </c>
      <c r="D125" s="24" t="s">
        <v>12</v>
      </c>
      <c r="E125" s="24" t="s">
        <v>4</v>
      </c>
      <c r="F125" s="23" t="str">
        <f>IF(ISNA(E125),"",E125&amp;"-"&amp;D125)</f>
        <v>NJ-M</v>
      </c>
      <c r="G125" s="36" t="str">
        <f>IF($F125=G$3&amp;"-"&amp;G$4,IF(COUNTIF($F$5:$F125,"="&amp;$F125)&gt;5,"",$A125),"")</f>
        <v/>
      </c>
      <c r="H125" s="36" t="str">
        <f>IF($F125=H$3&amp;"-"&amp;H$4,IF(COUNTIF($F$5:$F125,"="&amp;$F125)&gt;5,"",COUNTIF($D$6:$D125,"=F")),"")</f>
        <v/>
      </c>
      <c r="I125" s="36" t="str">
        <f>IF($F125=I$3&amp;"-"&amp;I$4,IF(COUNTIF($F$5:$F125,"="&amp;$F125)&gt;5,"",$A125),"")</f>
        <v/>
      </c>
      <c r="J125" s="36" t="str">
        <f>IF($F125=J$3&amp;"-"&amp;J$4,IF(COUNTIF($F$5:$F125,"="&amp;$F125)&gt;5,"",COUNTIF($D$6:$D125,"=F")),"")</f>
        <v/>
      </c>
      <c r="K125" s="36" t="str">
        <f>IF($F125=K$3&amp;"-"&amp;K$4,IF(COUNTIF($F$5:$F125,"="&amp;$F125)&gt;5,"",$A125),"")</f>
        <v/>
      </c>
      <c r="L125" s="36" t="str">
        <f>IF($F125=L$3&amp;"-"&amp;L$4,IF(COUNTIF($F$5:$F125,"="&amp;$F125)&gt;5,"",COUNTIF($D$6:$D125,"=F")),"")</f>
        <v/>
      </c>
      <c r="M125" s="36" t="str">
        <f>IF($F125=M$3&amp;"-"&amp;M$4,IF(COUNTIF($F$5:$F125,"="&amp;$F125)&gt;5,"",$A125),"")</f>
        <v/>
      </c>
      <c r="N125" s="36" t="str">
        <f>IF($F125=N$3&amp;"-"&amp;N$4,IF(COUNTIF($F$5:$F125,"="&amp;$F125)&gt;5,"",COUNTIF($D$6:$D125,"=F")),"")</f>
        <v/>
      </c>
      <c r="O125" s="36" t="str">
        <f>IF($F125=O$3&amp;"-"&amp;O$4,IF(COUNTIF($F$5:$F125,"="&amp;$F125)&gt;5,"",$A125),"")</f>
        <v/>
      </c>
      <c r="P125" s="36" t="str">
        <f>IF($F125=P$3&amp;"-"&amp;P$4,IF(COUNTIF($F$5:$F125,"="&amp;$F125)&gt;5,"",COUNTIF($D$6:$D125,"=F")),"")</f>
        <v/>
      </c>
      <c r="Q125" s="36" t="str">
        <f>IF($F125=Q$3&amp;"-"&amp;Q$4,IF(COUNTIF($F$5:$F125,"="&amp;$F125)&gt;5,"",$A125),"")</f>
        <v/>
      </c>
      <c r="R125" s="36" t="str">
        <f>IF($F125=R$3&amp;"-"&amp;R$4,IF(COUNTIF($F$5:$F125,"="&amp;$F125)&gt;5,"",COUNTIF($D$6:$D125,"=F")),"")</f>
        <v/>
      </c>
      <c r="S125" s="62">
        <f t="shared" si="4"/>
        <v>121</v>
      </c>
      <c r="T125" s="63" t="str">
        <f t="shared" si="5"/>
        <v>0:21:57</v>
      </c>
    </row>
    <row r="126" spans="1:20" x14ac:dyDescent="0.35">
      <c r="A126" s="19">
        <v>122</v>
      </c>
      <c r="B126" s="45" t="s">
        <v>465</v>
      </c>
      <c r="C126" s="14" t="s">
        <v>195</v>
      </c>
      <c r="D126" s="24" t="s">
        <v>12</v>
      </c>
      <c r="E126" s="24" t="s">
        <v>2</v>
      </c>
      <c r="F126" s="23" t="str">
        <f>IF(ISNA(E126),"",E126&amp;"-"&amp;D126)</f>
        <v>Ely-M</v>
      </c>
      <c r="G126" s="36" t="str">
        <f>IF($F126=G$3&amp;"-"&amp;G$4,IF(COUNTIF($F$5:$F126,"="&amp;$F126)&gt;5,"",$A126),"")</f>
        <v/>
      </c>
      <c r="H126" s="36" t="str">
        <f>IF($F126=H$3&amp;"-"&amp;H$4,IF(COUNTIF($F$5:$F126,"="&amp;$F126)&gt;5,"",COUNTIF($D$6:$D126,"=F")),"")</f>
        <v/>
      </c>
      <c r="I126" s="36" t="str">
        <f>IF($F126=I$3&amp;"-"&amp;I$4,IF(COUNTIF($F$5:$F126,"="&amp;$F126)&gt;5,"",$A126),"")</f>
        <v/>
      </c>
      <c r="J126" s="36" t="str">
        <f>IF($F126=J$3&amp;"-"&amp;J$4,IF(COUNTIF($F$5:$F126,"="&amp;$F126)&gt;5,"",COUNTIF($D$6:$D126,"=F")),"")</f>
        <v/>
      </c>
      <c r="K126" s="36" t="str">
        <f>IF($F126=K$3&amp;"-"&amp;K$4,IF(COUNTIF($F$5:$F126,"="&amp;$F126)&gt;5,"",$A126),"")</f>
        <v/>
      </c>
      <c r="L126" s="36" t="str">
        <f>IF($F126=L$3&amp;"-"&amp;L$4,IF(COUNTIF($F$5:$F126,"="&amp;$F126)&gt;5,"",COUNTIF($D$6:$D126,"=F")),"")</f>
        <v/>
      </c>
      <c r="M126" s="36" t="str">
        <f>IF($F126=M$3&amp;"-"&amp;M$4,IF(COUNTIF($F$5:$F126,"="&amp;$F126)&gt;5,"",$A126),"")</f>
        <v/>
      </c>
      <c r="N126" s="36" t="str">
        <f>IF($F126=N$3&amp;"-"&amp;N$4,IF(COUNTIF($F$5:$F126,"="&amp;$F126)&gt;5,"",COUNTIF($D$6:$D126,"=F")),"")</f>
        <v/>
      </c>
      <c r="O126" s="36" t="str">
        <f>IF($F126=O$3&amp;"-"&amp;O$4,IF(COUNTIF($F$5:$F126,"="&amp;$F126)&gt;5,"",$A126),"")</f>
        <v/>
      </c>
      <c r="P126" s="36" t="str">
        <f>IF($F126=P$3&amp;"-"&amp;P$4,IF(COUNTIF($F$5:$F126,"="&amp;$F126)&gt;5,"",COUNTIF($D$6:$D126,"=F")),"")</f>
        <v/>
      </c>
      <c r="Q126" s="36" t="str">
        <f>IF($F126=Q$3&amp;"-"&amp;Q$4,IF(COUNTIF($F$5:$F126,"="&amp;$F126)&gt;5,"",$A126),"")</f>
        <v/>
      </c>
      <c r="R126" s="36" t="str">
        <f>IF($F126=R$3&amp;"-"&amp;R$4,IF(COUNTIF($F$5:$F126,"="&amp;$F126)&gt;5,"",COUNTIF($D$6:$D126,"=F")),"")</f>
        <v/>
      </c>
      <c r="S126" s="62">
        <f t="shared" si="4"/>
        <v>122</v>
      </c>
      <c r="T126" s="63" t="str">
        <f t="shared" si="5"/>
        <v>0:21:58</v>
      </c>
    </row>
    <row r="127" spans="1:20" x14ac:dyDescent="0.35">
      <c r="A127" s="15">
        <v>123</v>
      </c>
      <c r="B127" s="45" t="s">
        <v>206</v>
      </c>
      <c r="C127" s="14" t="s">
        <v>375</v>
      </c>
      <c r="D127" s="24" t="s">
        <v>12</v>
      </c>
      <c r="E127" s="24" t="s">
        <v>1</v>
      </c>
      <c r="F127" s="23" t="str">
        <f>IF(ISNA(E127),"",E127&amp;"-"&amp;D127)</f>
        <v>CTC-M</v>
      </c>
      <c r="G127" s="36" t="str">
        <f>IF($F127=G$3&amp;"-"&amp;G$4,IF(COUNTIF($F$5:$F127,"="&amp;$F127)&gt;5,"",$A127),"")</f>
        <v/>
      </c>
      <c r="H127" s="36" t="str">
        <f>IF($F127=H$3&amp;"-"&amp;H$4,IF(COUNTIF($F$5:$F127,"="&amp;$F127)&gt;5,"",COUNTIF($D$6:$D127,"=F")),"")</f>
        <v/>
      </c>
      <c r="I127" s="36" t="str">
        <f>IF($F127=I$3&amp;"-"&amp;I$4,IF(COUNTIF($F$5:$F127,"="&amp;$F127)&gt;5,"",$A127),"")</f>
        <v/>
      </c>
      <c r="J127" s="36" t="str">
        <f>IF($F127=J$3&amp;"-"&amp;J$4,IF(COUNTIF($F$5:$F127,"="&amp;$F127)&gt;5,"",COUNTIF($D$6:$D127,"=F")),"")</f>
        <v/>
      </c>
      <c r="K127" s="36" t="str">
        <f>IF($F127=K$3&amp;"-"&amp;K$4,IF(COUNTIF($F$5:$F127,"="&amp;$F127)&gt;5,"",$A127),"")</f>
        <v/>
      </c>
      <c r="L127" s="36" t="str">
        <f>IF($F127=L$3&amp;"-"&amp;L$4,IF(COUNTIF($F$5:$F127,"="&amp;$F127)&gt;5,"",COUNTIF($D$6:$D127,"=F")),"")</f>
        <v/>
      </c>
      <c r="M127" s="36" t="str">
        <f>IF($F127=M$3&amp;"-"&amp;M$4,IF(COUNTIF($F$5:$F127,"="&amp;$F127)&gt;5,"",$A127),"")</f>
        <v/>
      </c>
      <c r="N127" s="36" t="str">
        <f>IF($F127=N$3&amp;"-"&amp;N$4,IF(COUNTIF($F$5:$F127,"="&amp;$F127)&gt;5,"",COUNTIF($D$6:$D127,"=F")),"")</f>
        <v/>
      </c>
      <c r="O127" s="36" t="str">
        <f>IF($F127=O$3&amp;"-"&amp;O$4,IF(COUNTIF($F$5:$F127,"="&amp;$F127)&gt;5,"",$A127),"")</f>
        <v/>
      </c>
      <c r="P127" s="36" t="str">
        <f>IF($F127=P$3&amp;"-"&amp;P$4,IF(COUNTIF($F$5:$F127,"="&amp;$F127)&gt;5,"",COUNTIF($D$6:$D127,"=F")),"")</f>
        <v/>
      </c>
      <c r="Q127" s="36" t="str">
        <f>IF($F127=Q$3&amp;"-"&amp;Q$4,IF(COUNTIF($F$5:$F127,"="&amp;$F127)&gt;5,"",$A127),"")</f>
        <v/>
      </c>
      <c r="R127" s="36" t="str">
        <f>IF($F127=R$3&amp;"-"&amp;R$4,IF(COUNTIF($F$5:$F127,"="&amp;$F127)&gt;5,"",COUNTIF($D$6:$D127,"=F")),"")</f>
        <v/>
      </c>
      <c r="S127" s="62">
        <f t="shared" si="4"/>
        <v>123</v>
      </c>
      <c r="T127" s="63" t="str">
        <f t="shared" si="5"/>
        <v>0:22:02</v>
      </c>
    </row>
    <row r="128" spans="1:20" x14ac:dyDescent="0.35">
      <c r="A128" s="19">
        <v>124</v>
      </c>
      <c r="B128" s="45" t="s">
        <v>207</v>
      </c>
      <c r="C128" s="14" t="s">
        <v>452</v>
      </c>
      <c r="D128" s="24" t="s">
        <v>13</v>
      </c>
      <c r="E128" s="24" t="s">
        <v>4</v>
      </c>
      <c r="F128" s="23" t="str">
        <f>IF(ISNA(E128),"",E128&amp;"-"&amp;D128)</f>
        <v>NJ-F</v>
      </c>
      <c r="G128" s="36" t="str">
        <f>IF($F128=G$3&amp;"-"&amp;G$4,IF(COUNTIF($F$5:$F128,"="&amp;$F128)&gt;5,"",$A128),"")</f>
        <v/>
      </c>
      <c r="H128" s="36" t="str">
        <f>IF($F128=H$3&amp;"-"&amp;H$4,IF(COUNTIF($F$5:$F128,"="&amp;$F128)&gt;5,"",COUNTIF($D$6:$D128,"=F")),"")</f>
        <v/>
      </c>
      <c r="I128" s="36" t="str">
        <f>IF($F128=I$3&amp;"-"&amp;I$4,IF(COUNTIF($F$5:$F128,"="&amp;$F128)&gt;5,"",$A128),"")</f>
        <v/>
      </c>
      <c r="J128" s="36" t="str">
        <f>IF($F128=J$3&amp;"-"&amp;J$4,IF(COUNTIF($F$5:$F128,"="&amp;$F128)&gt;5,"",COUNTIF($D$6:$D128,"=F")),"")</f>
        <v/>
      </c>
      <c r="K128" s="36" t="str">
        <f>IF($F128=K$3&amp;"-"&amp;K$4,IF(COUNTIF($F$5:$F128,"="&amp;$F128)&gt;5,"",$A128),"")</f>
        <v/>
      </c>
      <c r="L128" s="36" t="str">
        <f>IF($F128=L$3&amp;"-"&amp;L$4,IF(COUNTIF($F$5:$F128,"="&amp;$F128)&gt;5,"",COUNTIF($D$6:$D128,"=F")),"")</f>
        <v/>
      </c>
      <c r="M128" s="36" t="str">
        <f>IF($F128=M$3&amp;"-"&amp;M$4,IF(COUNTIF($F$5:$F128,"="&amp;$F128)&gt;5,"",$A128),"")</f>
        <v/>
      </c>
      <c r="N128" s="36" t="str">
        <f>IF($F128=N$3&amp;"-"&amp;N$4,IF(COUNTIF($F$5:$F128,"="&amp;$F128)&gt;5,"",COUNTIF($D$6:$D128,"=F")),"")</f>
        <v/>
      </c>
      <c r="O128" s="36" t="str">
        <f>IF($F128=O$3&amp;"-"&amp;O$4,IF(COUNTIF($F$5:$F128,"="&amp;$F128)&gt;5,"",$A128),"")</f>
        <v/>
      </c>
      <c r="P128" s="36">
        <f>IF($F128=P$3&amp;"-"&amp;P$4,IF(COUNTIF($F$5:$F128,"="&amp;$F128)&gt;5,"",COUNTIF($D$6:$D128,"=F")),"")</f>
        <v>22</v>
      </c>
      <c r="Q128" s="36" t="str">
        <f>IF($F128=Q$3&amp;"-"&amp;Q$4,IF(COUNTIF($F$5:$F128,"="&amp;$F128)&gt;5,"",$A128),"")</f>
        <v/>
      </c>
      <c r="R128" s="36" t="str">
        <f>IF($F128=R$3&amp;"-"&amp;R$4,IF(COUNTIF($F$5:$F128,"="&amp;$F128)&gt;5,"",COUNTIF($D$6:$D128,"=F")),"")</f>
        <v/>
      </c>
      <c r="S128" s="62">
        <f t="shared" si="4"/>
        <v>124</v>
      </c>
      <c r="T128" s="63" t="str">
        <f t="shared" si="5"/>
        <v>0:22:04</v>
      </c>
    </row>
    <row r="129" spans="1:20" x14ac:dyDescent="0.35">
      <c r="A129" s="19">
        <v>125</v>
      </c>
      <c r="B129" s="45" t="s">
        <v>645</v>
      </c>
      <c r="C129" s="14" t="s">
        <v>368</v>
      </c>
      <c r="D129" s="24" t="s">
        <v>12</v>
      </c>
      <c r="E129" s="24" t="s">
        <v>5</v>
      </c>
      <c r="F129" s="23" t="str">
        <f>IF(ISNA(E129),"",E129&amp;"-"&amp;D129)</f>
        <v>SS-M</v>
      </c>
      <c r="G129" s="36" t="str">
        <f>IF($F129=G$3&amp;"-"&amp;G$4,IF(COUNTIF($F$5:$F129,"="&amp;$F129)&gt;5,"",$A129),"")</f>
        <v/>
      </c>
      <c r="H129" s="36" t="str">
        <f>IF($F129=H$3&amp;"-"&amp;H$4,IF(COUNTIF($F$5:$F129,"="&amp;$F129)&gt;5,"",COUNTIF($D$6:$D129,"=F")),"")</f>
        <v/>
      </c>
      <c r="I129" s="36" t="str">
        <f>IF($F129=I$3&amp;"-"&amp;I$4,IF(COUNTIF($F$5:$F129,"="&amp;$F129)&gt;5,"",$A129),"")</f>
        <v/>
      </c>
      <c r="J129" s="36" t="str">
        <f>IF($F129=J$3&amp;"-"&amp;J$4,IF(COUNTIF($F$5:$F129,"="&amp;$F129)&gt;5,"",COUNTIF($D$6:$D129,"=F")),"")</f>
        <v/>
      </c>
      <c r="K129" s="36" t="str">
        <f>IF($F129=K$3&amp;"-"&amp;K$4,IF(COUNTIF($F$5:$F129,"="&amp;$F129)&gt;5,"",$A129),"")</f>
        <v/>
      </c>
      <c r="L129" s="36" t="str">
        <f>IF($F129=L$3&amp;"-"&amp;L$4,IF(COUNTIF($F$5:$F129,"="&amp;$F129)&gt;5,"",COUNTIF($D$6:$D129,"=F")),"")</f>
        <v/>
      </c>
      <c r="M129" s="36" t="str">
        <f>IF($F129=M$3&amp;"-"&amp;M$4,IF(COUNTIF($F$5:$F129,"="&amp;$F129)&gt;5,"",$A129),"")</f>
        <v/>
      </c>
      <c r="N129" s="36" t="str">
        <f>IF($F129=N$3&amp;"-"&amp;N$4,IF(COUNTIF($F$5:$F129,"="&amp;$F129)&gt;5,"",COUNTIF($D$6:$D129,"=F")),"")</f>
        <v/>
      </c>
      <c r="O129" s="36" t="str">
        <f>IF($F129=O$3&amp;"-"&amp;O$4,IF(COUNTIF($F$5:$F129,"="&amp;$F129)&gt;5,"",$A129),"")</f>
        <v/>
      </c>
      <c r="P129" s="36" t="str">
        <f>IF($F129=P$3&amp;"-"&amp;P$4,IF(COUNTIF($F$5:$F129,"="&amp;$F129)&gt;5,"",COUNTIF($D$6:$D129,"=F")),"")</f>
        <v/>
      </c>
      <c r="Q129" s="36" t="str">
        <f>IF($F129=Q$3&amp;"-"&amp;Q$4,IF(COUNTIF($F$5:$F129,"="&amp;$F129)&gt;5,"",$A129),"")</f>
        <v/>
      </c>
      <c r="R129" s="36" t="str">
        <f>IF($F129=R$3&amp;"-"&amp;R$4,IF(COUNTIF($F$5:$F129,"="&amp;$F129)&gt;5,"",COUNTIF($D$6:$D129,"=F")),"")</f>
        <v/>
      </c>
      <c r="S129" s="62">
        <f t="shared" si="4"/>
        <v>125</v>
      </c>
      <c r="T129" s="63" t="str">
        <f t="shared" si="5"/>
        <v>0:22:05</v>
      </c>
    </row>
    <row r="130" spans="1:20" x14ac:dyDescent="0.35">
      <c r="A130" s="15">
        <v>126</v>
      </c>
      <c r="B130" s="45" t="s">
        <v>208</v>
      </c>
      <c r="C130" s="14" t="s">
        <v>99</v>
      </c>
      <c r="D130" s="24" t="s">
        <v>12</v>
      </c>
      <c r="E130" s="24" t="s">
        <v>5</v>
      </c>
      <c r="F130" s="23" t="str">
        <f>IF(ISNA(E130),"",E130&amp;"-"&amp;D130)</f>
        <v>SS-M</v>
      </c>
      <c r="G130" s="36" t="str">
        <f>IF($F130=G$3&amp;"-"&amp;G$4,IF(COUNTIF($F$5:$F130,"="&amp;$F130)&gt;5,"",$A130),"")</f>
        <v/>
      </c>
      <c r="H130" s="36" t="str">
        <f>IF($F130=H$3&amp;"-"&amp;H$4,IF(COUNTIF($F$5:$F130,"="&amp;$F130)&gt;5,"",COUNTIF($D$6:$D130,"=F")),"")</f>
        <v/>
      </c>
      <c r="I130" s="36" t="str">
        <f>IF($F130=I$3&amp;"-"&amp;I$4,IF(COUNTIF($F$5:$F130,"="&amp;$F130)&gt;5,"",$A130),"")</f>
        <v/>
      </c>
      <c r="J130" s="36" t="str">
        <f>IF($F130=J$3&amp;"-"&amp;J$4,IF(COUNTIF($F$5:$F130,"="&amp;$F130)&gt;5,"",COUNTIF($D$6:$D130,"=F")),"")</f>
        <v/>
      </c>
      <c r="K130" s="36" t="str">
        <f>IF($F130=K$3&amp;"-"&amp;K$4,IF(COUNTIF($F$5:$F130,"="&amp;$F130)&gt;5,"",$A130),"")</f>
        <v/>
      </c>
      <c r="L130" s="36" t="str">
        <f>IF($F130=L$3&amp;"-"&amp;L$4,IF(COUNTIF($F$5:$F130,"="&amp;$F130)&gt;5,"",COUNTIF($D$6:$D130,"=F")),"")</f>
        <v/>
      </c>
      <c r="M130" s="36" t="str">
        <f>IF($F130=M$3&amp;"-"&amp;M$4,IF(COUNTIF($F$5:$F130,"="&amp;$F130)&gt;5,"",$A130),"")</f>
        <v/>
      </c>
      <c r="N130" s="36" t="str">
        <f>IF($F130=N$3&amp;"-"&amp;N$4,IF(COUNTIF($F$5:$F130,"="&amp;$F130)&gt;5,"",COUNTIF($D$6:$D130,"=F")),"")</f>
        <v/>
      </c>
      <c r="O130" s="36" t="str">
        <f>IF($F130=O$3&amp;"-"&amp;O$4,IF(COUNTIF($F$5:$F130,"="&amp;$F130)&gt;5,"",$A130),"")</f>
        <v/>
      </c>
      <c r="P130" s="36" t="str">
        <f>IF($F130=P$3&amp;"-"&amp;P$4,IF(COUNTIF($F$5:$F130,"="&amp;$F130)&gt;5,"",COUNTIF($D$6:$D130,"=F")),"")</f>
        <v/>
      </c>
      <c r="Q130" s="36" t="str">
        <f>IF($F130=Q$3&amp;"-"&amp;Q$4,IF(COUNTIF($F$5:$F130,"="&amp;$F130)&gt;5,"",$A130),"")</f>
        <v/>
      </c>
      <c r="R130" s="36" t="str">
        <f>IF($F130=R$3&amp;"-"&amp;R$4,IF(COUNTIF($F$5:$F130,"="&amp;$F130)&gt;5,"",COUNTIF($D$6:$D130,"=F")),"")</f>
        <v/>
      </c>
      <c r="S130" s="62">
        <f t="shared" si="4"/>
        <v>126</v>
      </c>
      <c r="T130" s="63" t="str">
        <f t="shared" si="5"/>
        <v>0:22:12</v>
      </c>
    </row>
    <row r="131" spans="1:20" x14ac:dyDescent="0.35">
      <c r="A131" s="13">
        <v>127</v>
      </c>
      <c r="B131" s="45" t="s">
        <v>389</v>
      </c>
      <c r="C131" s="14" t="s">
        <v>515</v>
      </c>
      <c r="D131" s="24" t="s">
        <v>12</v>
      </c>
      <c r="E131" s="24" t="s">
        <v>2</v>
      </c>
      <c r="F131" s="23" t="str">
        <f>IF(ISNA(E131),"",E131&amp;"-"&amp;D131)</f>
        <v>Ely-M</v>
      </c>
      <c r="G131" s="36" t="str">
        <f>IF($F131=G$3&amp;"-"&amp;G$4,IF(COUNTIF($F$5:$F131,"="&amp;$F131)&gt;5,"",$A131),"")</f>
        <v/>
      </c>
      <c r="H131" s="36" t="str">
        <f>IF($F131=H$3&amp;"-"&amp;H$4,IF(COUNTIF($F$5:$F131,"="&amp;$F131)&gt;5,"",COUNTIF($D$6:$D131,"=F")),"")</f>
        <v/>
      </c>
      <c r="I131" s="36" t="str">
        <f>IF($F131=I$3&amp;"-"&amp;I$4,IF(COUNTIF($F$5:$F131,"="&amp;$F131)&gt;5,"",$A131),"")</f>
        <v/>
      </c>
      <c r="J131" s="36" t="str">
        <f>IF($F131=J$3&amp;"-"&amp;J$4,IF(COUNTIF($F$5:$F131,"="&amp;$F131)&gt;5,"",COUNTIF($D$6:$D131,"=F")),"")</f>
        <v/>
      </c>
      <c r="K131" s="36" t="str">
        <f>IF($F131=K$3&amp;"-"&amp;K$4,IF(COUNTIF($F$5:$F131,"="&amp;$F131)&gt;5,"",$A131),"")</f>
        <v/>
      </c>
      <c r="L131" s="36" t="str">
        <f>IF($F131=L$3&amp;"-"&amp;L$4,IF(COUNTIF($F$5:$F131,"="&amp;$F131)&gt;5,"",COUNTIF($D$6:$D131,"=F")),"")</f>
        <v/>
      </c>
      <c r="M131" s="36" t="str">
        <f>IF($F131=M$3&amp;"-"&amp;M$4,IF(COUNTIF($F$5:$F131,"="&amp;$F131)&gt;5,"",$A131),"")</f>
        <v/>
      </c>
      <c r="N131" s="36" t="str">
        <f>IF($F131=N$3&amp;"-"&amp;N$4,IF(COUNTIF($F$5:$F131,"="&amp;$F131)&gt;5,"",COUNTIF($D$6:$D131,"=F")),"")</f>
        <v/>
      </c>
      <c r="O131" s="36" t="str">
        <f>IF($F131=O$3&amp;"-"&amp;O$4,IF(COUNTIF($F$5:$F131,"="&amp;$F131)&gt;5,"",$A131),"")</f>
        <v/>
      </c>
      <c r="P131" s="36" t="str">
        <f>IF($F131=P$3&amp;"-"&amp;P$4,IF(COUNTIF($F$5:$F131,"="&amp;$F131)&gt;5,"",COUNTIF($D$6:$D131,"=F")),"")</f>
        <v/>
      </c>
      <c r="Q131" s="36" t="str">
        <f>IF($F131=Q$3&amp;"-"&amp;Q$4,IF(COUNTIF($F$5:$F131,"="&amp;$F131)&gt;5,"",$A131),"")</f>
        <v/>
      </c>
      <c r="R131" s="36" t="str">
        <f>IF($F131=R$3&amp;"-"&amp;R$4,IF(COUNTIF($F$5:$F131,"="&amp;$F131)&gt;5,"",COUNTIF($D$6:$D131,"=F")),"")</f>
        <v/>
      </c>
      <c r="S131" s="62">
        <f t="shared" si="4"/>
        <v>127</v>
      </c>
      <c r="T131" s="63" t="str">
        <f t="shared" si="5"/>
        <v>0:22:14</v>
      </c>
    </row>
    <row r="132" spans="1:20" x14ac:dyDescent="0.35">
      <c r="A132" s="22">
        <v>128</v>
      </c>
      <c r="B132" s="45" t="s">
        <v>209</v>
      </c>
      <c r="C132" s="14" t="s">
        <v>132</v>
      </c>
      <c r="D132" s="24" t="s">
        <v>12</v>
      </c>
      <c r="E132" s="24" t="s">
        <v>3</v>
      </c>
      <c r="F132" s="23" t="str">
        <f>IF(ISNA(E132),"",E132&amp;"-"&amp;D132)</f>
        <v>HRC-M</v>
      </c>
      <c r="G132" s="36" t="str">
        <f>IF($F132=G$3&amp;"-"&amp;G$4,IF(COUNTIF($F$5:$F132,"="&amp;$F132)&gt;5,"",$A132),"")</f>
        <v/>
      </c>
      <c r="H132" s="36" t="str">
        <f>IF($F132=H$3&amp;"-"&amp;H$4,IF(COUNTIF($F$5:$F132,"="&amp;$F132)&gt;5,"",COUNTIF($D$6:$D132,"=F")),"")</f>
        <v/>
      </c>
      <c r="I132" s="36" t="str">
        <f>IF($F132=I$3&amp;"-"&amp;I$4,IF(COUNTIF($F$5:$F132,"="&amp;$F132)&gt;5,"",$A132),"")</f>
        <v/>
      </c>
      <c r="J132" s="36" t="str">
        <f>IF($F132=J$3&amp;"-"&amp;J$4,IF(COUNTIF($F$5:$F132,"="&amp;$F132)&gt;5,"",COUNTIF($D$6:$D132,"=F")),"")</f>
        <v/>
      </c>
      <c r="K132" s="36" t="str">
        <f>IF($F132=K$3&amp;"-"&amp;K$4,IF(COUNTIF($F$5:$F132,"="&amp;$F132)&gt;5,"",$A132),"")</f>
        <v/>
      </c>
      <c r="L132" s="36" t="str">
        <f>IF($F132=L$3&amp;"-"&amp;L$4,IF(COUNTIF($F$5:$F132,"="&amp;$F132)&gt;5,"",COUNTIF($D$6:$D132,"=F")),"")</f>
        <v/>
      </c>
      <c r="M132" s="36" t="str">
        <f>IF($F132=M$3&amp;"-"&amp;M$4,IF(COUNTIF($F$5:$F132,"="&amp;$F132)&gt;5,"",$A132),"")</f>
        <v/>
      </c>
      <c r="N132" s="36" t="str">
        <f>IF($F132=N$3&amp;"-"&amp;N$4,IF(COUNTIF($F$5:$F132,"="&amp;$F132)&gt;5,"",COUNTIF($D$6:$D132,"=F")),"")</f>
        <v/>
      </c>
      <c r="O132" s="36" t="str">
        <f>IF($F132=O$3&amp;"-"&amp;O$4,IF(COUNTIF($F$5:$F132,"="&amp;$F132)&gt;5,"",$A132),"")</f>
        <v/>
      </c>
      <c r="P132" s="36" t="str">
        <f>IF($F132=P$3&amp;"-"&amp;P$4,IF(COUNTIF($F$5:$F132,"="&amp;$F132)&gt;5,"",COUNTIF($D$6:$D132,"=F")),"")</f>
        <v/>
      </c>
      <c r="Q132" s="36" t="str">
        <f>IF($F132=Q$3&amp;"-"&amp;Q$4,IF(COUNTIF($F$5:$F132,"="&amp;$F132)&gt;5,"",$A132),"")</f>
        <v/>
      </c>
      <c r="R132" s="36" t="str">
        <f>IF($F132=R$3&amp;"-"&amp;R$4,IF(COUNTIF($F$5:$F132,"="&amp;$F132)&gt;5,"",COUNTIF($D$6:$D132,"=F")),"")</f>
        <v/>
      </c>
      <c r="S132" s="62">
        <f t="shared" si="4"/>
        <v>128</v>
      </c>
      <c r="T132" s="63" t="str">
        <f t="shared" si="5"/>
        <v>0:22:17</v>
      </c>
    </row>
    <row r="133" spans="1:20" x14ac:dyDescent="0.35">
      <c r="A133" s="19">
        <v>129</v>
      </c>
      <c r="B133" s="45" t="s">
        <v>210</v>
      </c>
      <c r="C133" s="14" t="s">
        <v>541</v>
      </c>
      <c r="D133" s="24" t="s">
        <v>12</v>
      </c>
      <c r="E133" s="24" t="s">
        <v>1</v>
      </c>
      <c r="F133" s="23" t="str">
        <f>IF(ISNA(E133),"",E133&amp;"-"&amp;D133)</f>
        <v>CTC-M</v>
      </c>
      <c r="G133" s="36" t="str">
        <f>IF($F133=G$3&amp;"-"&amp;G$4,IF(COUNTIF($F$5:$F133,"="&amp;$F133)&gt;5,"",$A133),"")</f>
        <v/>
      </c>
      <c r="H133" s="36" t="str">
        <f>IF($F133=H$3&amp;"-"&amp;H$4,IF(COUNTIF($F$5:$F133,"="&amp;$F133)&gt;5,"",COUNTIF($D$6:$D133,"=F")),"")</f>
        <v/>
      </c>
      <c r="I133" s="36" t="str">
        <f>IF($F133=I$3&amp;"-"&amp;I$4,IF(COUNTIF($F$5:$F133,"="&amp;$F133)&gt;5,"",$A133),"")</f>
        <v/>
      </c>
      <c r="J133" s="36" t="str">
        <f>IF($F133=J$3&amp;"-"&amp;J$4,IF(COUNTIF($F$5:$F133,"="&amp;$F133)&gt;5,"",COUNTIF($D$6:$D133,"=F")),"")</f>
        <v/>
      </c>
      <c r="K133" s="36" t="str">
        <f>IF($F133=K$3&amp;"-"&amp;K$4,IF(COUNTIF($F$5:$F133,"="&amp;$F133)&gt;5,"",$A133),"")</f>
        <v/>
      </c>
      <c r="L133" s="36" t="str">
        <f>IF($F133=L$3&amp;"-"&amp;L$4,IF(COUNTIF($F$5:$F133,"="&amp;$F133)&gt;5,"",COUNTIF($D$6:$D133,"=F")),"")</f>
        <v/>
      </c>
      <c r="M133" s="36" t="str">
        <f>IF($F133=M$3&amp;"-"&amp;M$4,IF(COUNTIF($F$5:$F133,"="&amp;$F133)&gt;5,"",$A133),"")</f>
        <v/>
      </c>
      <c r="N133" s="36" t="str">
        <f>IF($F133=N$3&amp;"-"&amp;N$4,IF(COUNTIF($F$5:$F133,"="&amp;$F133)&gt;5,"",COUNTIF($D$6:$D133,"=F")),"")</f>
        <v/>
      </c>
      <c r="O133" s="36" t="str">
        <f>IF($F133=O$3&amp;"-"&amp;O$4,IF(COUNTIF($F$5:$F133,"="&amp;$F133)&gt;5,"",$A133),"")</f>
        <v/>
      </c>
      <c r="P133" s="36" t="str">
        <f>IF($F133=P$3&amp;"-"&amp;P$4,IF(COUNTIF($F$5:$F133,"="&amp;$F133)&gt;5,"",COUNTIF($D$6:$D133,"=F")),"")</f>
        <v/>
      </c>
      <c r="Q133" s="36" t="str">
        <f>IF($F133=Q$3&amp;"-"&amp;Q$4,IF(COUNTIF($F$5:$F133,"="&amp;$F133)&gt;5,"",$A133),"")</f>
        <v/>
      </c>
      <c r="R133" s="36" t="str">
        <f>IF($F133=R$3&amp;"-"&amp;R$4,IF(COUNTIF($F$5:$F133,"="&amp;$F133)&gt;5,"",COUNTIF($D$6:$D133,"=F")),"")</f>
        <v/>
      </c>
      <c r="S133" s="62">
        <f t="shared" si="4"/>
        <v>129</v>
      </c>
      <c r="T133" s="63" t="str">
        <f t="shared" si="5"/>
        <v>0:22:20</v>
      </c>
    </row>
    <row r="134" spans="1:20" x14ac:dyDescent="0.35">
      <c r="A134" s="19">
        <v>130</v>
      </c>
      <c r="B134" s="45" t="s">
        <v>210</v>
      </c>
      <c r="C134" s="14" t="s">
        <v>112</v>
      </c>
      <c r="D134" s="24" t="s">
        <v>13</v>
      </c>
      <c r="E134" s="24" t="s">
        <v>1</v>
      </c>
      <c r="F134" s="23" t="str">
        <f>IF(ISNA(E134),"",E134&amp;"-"&amp;D134)</f>
        <v>CTC-F</v>
      </c>
      <c r="G134" s="36" t="str">
        <f>IF($F134=G$3&amp;"-"&amp;G$4,IF(COUNTIF($F$5:$F134,"="&amp;$F134)&gt;5,"",$A134),"")</f>
        <v/>
      </c>
      <c r="H134" s="36" t="str">
        <f>IF($F134=H$3&amp;"-"&amp;H$4,IF(COUNTIF($F$5:$F134,"="&amp;$F134)&gt;5,"",COUNTIF($D$6:$D134,"=F")),"")</f>
        <v/>
      </c>
      <c r="I134" s="36" t="str">
        <f>IF($F134=I$3&amp;"-"&amp;I$4,IF(COUNTIF($F$5:$F134,"="&amp;$F134)&gt;5,"",$A134),"")</f>
        <v/>
      </c>
      <c r="J134" s="36" t="str">
        <f>IF($F134=J$3&amp;"-"&amp;J$4,IF(COUNTIF($F$5:$F134,"="&amp;$F134)&gt;5,"",COUNTIF($D$6:$D134,"=F")),"")</f>
        <v/>
      </c>
      <c r="K134" s="36" t="str">
        <f>IF($F134=K$3&amp;"-"&amp;K$4,IF(COUNTIF($F$5:$F134,"="&amp;$F134)&gt;5,"",$A134),"")</f>
        <v/>
      </c>
      <c r="L134" s="36" t="str">
        <f>IF($F134=L$3&amp;"-"&amp;L$4,IF(COUNTIF($F$5:$F134,"="&amp;$F134)&gt;5,"",COUNTIF($D$6:$D134,"=F")),"")</f>
        <v/>
      </c>
      <c r="M134" s="36" t="str">
        <f>IF($F134=M$3&amp;"-"&amp;M$4,IF(COUNTIF($F$5:$F134,"="&amp;$F134)&gt;5,"",$A134),"")</f>
        <v/>
      </c>
      <c r="N134" s="36" t="str">
        <f>IF($F134=N$3&amp;"-"&amp;N$4,IF(COUNTIF($F$5:$F134,"="&amp;$F134)&gt;5,"",COUNTIF($D$6:$D134,"=F")),"")</f>
        <v/>
      </c>
      <c r="O134" s="36" t="str">
        <f>IF($F134=O$3&amp;"-"&amp;O$4,IF(COUNTIF($F$5:$F134,"="&amp;$F134)&gt;5,"",$A134),"")</f>
        <v/>
      </c>
      <c r="P134" s="36" t="str">
        <f>IF($F134=P$3&amp;"-"&amp;P$4,IF(COUNTIF($F$5:$F134,"="&amp;$F134)&gt;5,"",COUNTIF($D$6:$D134,"=F")),"")</f>
        <v/>
      </c>
      <c r="Q134" s="36" t="str">
        <f>IF($F134=Q$3&amp;"-"&amp;Q$4,IF(COUNTIF($F$5:$F134,"="&amp;$F134)&gt;5,"",$A134),"")</f>
        <v/>
      </c>
      <c r="R134" s="36" t="str">
        <f>IF($F134=R$3&amp;"-"&amp;R$4,IF(COUNTIF($F$5:$F134,"="&amp;$F134)&gt;5,"",COUNTIF($D$6:$D134,"=F")),"")</f>
        <v/>
      </c>
      <c r="S134" s="62">
        <f t="shared" ref="S134:S197" si="6">A134</f>
        <v>130</v>
      </c>
      <c r="T134" s="63" t="str">
        <f t="shared" ref="T134:T197" si="7">B134</f>
        <v>0:22:20</v>
      </c>
    </row>
    <row r="135" spans="1:20" x14ac:dyDescent="0.35">
      <c r="A135" s="19">
        <v>131</v>
      </c>
      <c r="B135" s="45" t="s">
        <v>304</v>
      </c>
      <c r="C135" s="14" t="s">
        <v>521</v>
      </c>
      <c r="D135" s="24" t="s">
        <v>13</v>
      </c>
      <c r="E135" s="24" t="s">
        <v>2</v>
      </c>
      <c r="F135" s="23" t="str">
        <f>IF(ISNA(E135),"",E135&amp;"-"&amp;D135)</f>
        <v>Ely-F</v>
      </c>
      <c r="G135" s="36" t="str">
        <f>IF($F135=G$3&amp;"-"&amp;G$4,IF(COUNTIF($F$5:$F135,"="&amp;$F135)&gt;5,"",$A135),"")</f>
        <v/>
      </c>
      <c r="H135" s="36" t="str">
        <f>IF($F135=H$3&amp;"-"&amp;H$4,IF(COUNTIF($F$5:$F135,"="&amp;$F135)&gt;5,"",COUNTIF($D$6:$D135,"=F")),"")</f>
        <v/>
      </c>
      <c r="I135" s="36" t="str">
        <f>IF($F135=I$3&amp;"-"&amp;I$4,IF(COUNTIF($F$5:$F135,"="&amp;$F135)&gt;5,"",$A135),"")</f>
        <v/>
      </c>
      <c r="J135" s="36" t="str">
        <f>IF($F135=J$3&amp;"-"&amp;J$4,IF(COUNTIF($F$5:$F135,"="&amp;$F135)&gt;5,"",COUNTIF($D$6:$D135,"=F")),"")</f>
        <v/>
      </c>
      <c r="K135" s="36" t="str">
        <f>IF($F135=K$3&amp;"-"&amp;K$4,IF(COUNTIF($F$5:$F135,"="&amp;$F135)&gt;5,"",$A135),"")</f>
        <v/>
      </c>
      <c r="L135" s="36">
        <f>IF($F135=L$3&amp;"-"&amp;L$4,IF(COUNTIF($F$5:$F135,"="&amp;$F135)&gt;5,"",COUNTIF($D$6:$D135,"=F")),"")</f>
        <v>24</v>
      </c>
      <c r="M135" s="36" t="str">
        <f>IF($F135=M$3&amp;"-"&amp;M$4,IF(COUNTIF($F$5:$F135,"="&amp;$F135)&gt;5,"",$A135),"")</f>
        <v/>
      </c>
      <c r="N135" s="36" t="str">
        <f>IF($F135=N$3&amp;"-"&amp;N$4,IF(COUNTIF($F$5:$F135,"="&amp;$F135)&gt;5,"",COUNTIF($D$6:$D135,"=F")),"")</f>
        <v/>
      </c>
      <c r="O135" s="36" t="str">
        <f>IF($F135=O$3&amp;"-"&amp;O$4,IF(COUNTIF($F$5:$F135,"="&amp;$F135)&gt;5,"",$A135),"")</f>
        <v/>
      </c>
      <c r="P135" s="36" t="str">
        <f>IF($F135=P$3&amp;"-"&amp;P$4,IF(COUNTIF($F$5:$F135,"="&amp;$F135)&gt;5,"",COUNTIF($D$6:$D135,"=F")),"")</f>
        <v/>
      </c>
      <c r="Q135" s="36" t="str">
        <f>IF($F135=Q$3&amp;"-"&amp;Q$4,IF(COUNTIF($F$5:$F135,"="&amp;$F135)&gt;5,"",$A135),"")</f>
        <v/>
      </c>
      <c r="R135" s="36" t="str">
        <f>IF($F135=R$3&amp;"-"&amp;R$4,IF(COUNTIF($F$5:$F135,"="&amp;$F135)&gt;5,"",COUNTIF($D$6:$D135,"=F")),"")</f>
        <v/>
      </c>
      <c r="S135" s="62">
        <f t="shared" si="6"/>
        <v>131</v>
      </c>
      <c r="T135" s="63" t="str">
        <f t="shared" si="7"/>
        <v>0:22:21</v>
      </c>
    </row>
    <row r="136" spans="1:20" x14ac:dyDescent="0.35">
      <c r="A136" s="19">
        <v>132</v>
      </c>
      <c r="B136" s="45" t="s">
        <v>304</v>
      </c>
      <c r="C136" s="14" t="s">
        <v>212</v>
      </c>
      <c r="D136" s="24" t="s">
        <v>12</v>
      </c>
      <c r="E136" s="24" t="s">
        <v>1</v>
      </c>
      <c r="F136" s="23" t="str">
        <f>IF(ISNA(E136),"",E136&amp;"-"&amp;D136)</f>
        <v>CTC-M</v>
      </c>
      <c r="G136" s="36" t="str">
        <f>IF($F136=G$3&amp;"-"&amp;G$4,IF(COUNTIF($F$5:$F136,"="&amp;$F136)&gt;5,"",$A136),"")</f>
        <v/>
      </c>
      <c r="H136" s="36" t="str">
        <f>IF($F136=H$3&amp;"-"&amp;H$4,IF(COUNTIF($F$5:$F136,"="&amp;$F136)&gt;5,"",COUNTIF($D$6:$D136,"=F")),"")</f>
        <v/>
      </c>
      <c r="I136" s="36" t="str">
        <f>IF($F136=I$3&amp;"-"&amp;I$4,IF(COUNTIF($F$5:$F136,"="&amp;$F136)&gt;5,"",$A136),"")</f>
        <v/>
      </c>
      <c r="J136" s="36" t="str">
        <f>IF($F136=J$3&amp;"-"&amp;J$4,IF(COUNTIF($F$5:$F136,"="&amp;$F136)&gt;5,"",COUNTIF($D$6:$D136,"=F")),"")</f>
        <v/>
      </c>
      <c r="K136" s="36" t="str">
        <f>IF($F136=K$3&amp;"-"&amp;K$4,IF(COUNTIF($F$5:$F136,"="&amp;$F136)&gt;5,"",$A136),"")</f>
        <v/>
      </c>
      <c r="L136" s="36" t="str">
        <f>IF($F136=L$3&amp;"-"&amp;L$4,IF(COUNTIF($F$5:$F136,"="&amp;$F136)&gt;5,"",COUNTIF($D$6:$D136,"=F")),"")</f>
        <v/>
      </c>
      <c r="M136" s="36" t="str">
        <f>IF($F136=M$3&amp;"-"&amp;M$4,IF(COUNTIF($F$5:$F136,"="&amp;$F136)&gt;5,"",$A136),"")</f>
        <v/>
      </c>
      <c r="N136" s="36" t="str">
        <f>IF($F136=N$3&amp;"-"&amp;N$4,IF(COUNTIF($F$5:$F136,"="&amp;$F136)&gt;5,"",COUNTIF($D$6:$D136,"=F")),"")</f>
        <v/>
      </c>
      <c r="O136" s="36" t="str">
        <f>IF($F136=O$3&amp;"-"&amp;O$4,IF(COUNTIF($F$5:$F136,"="&amp;$F136)&gt;5,"",$A136),"")</f>
        <v/>
      </c>
      <c r="P136" s="36" t="str">
        <f>IF($F136=P$3&amp;"-"&amp;P$4,IF(COUNTIF($F$5:$F136,"="&amp;$F136)&gt;5,"",COUNTIF($D$6:$D136,"=F")),"")</f>
        <v/>
      </c>
      <c r="Q136" s="36" t="str">
        <f>IF($F136=Q$3&amp;"-"&amp;Q$4,IF(COUNTIF($F$5:$F136,"="&amp;$F136)&gt;5,"",$A136),"")</f>
        <v/>
      </c>
      <c r="R136" s="36" t="str">
        <f>IF($F136=R$3&amp;"-"&amp;R$4,IF(COUNTIF($F$5:$F136,"="&amp;$F136)&gt;5,"",COUNTIF($D$6:$D136,"=F")),"")</f>
        <v/>
      </c>
      <c r="S136" s="62">
        <f t="shared" si="6"/>
        <v>132</v>
      </c>
      <c r="T136" s="63" t="str">
        <f t="shared" si="7"/>
        <v>0:22:21</v>
      </c>
    </row>
    <row r="137" spans="1:20" x14ac:dyDescent="0.35">
      <c r="A137" s="19">
        <v>133</v>
      </c>
      <c r="B137" s="45" t="s">
        <v>305</v>
      </c>
      <c r="C137" s="14" t="s">
        <v>205</v>
      </c>
      <c r="D137" s="24" t="s">
        <v>12</v>
      </c>
      <c r="E137" s="24" t="s">
        <v>3</v>
      </c>
      <c r="F137" s="23" t="str">
        <f>IF(ISNA(E137),"",E137&amp;"-"&amp;D137)</f>
        <v>HRC-M</v>
      </c>
      <c r="G137" s="36" t="str">
        <f>IF($F137=G$3&amp;"-"&amp;G$4,IF(COUNTIF($F$5:$F137,"="&amp;$F137)&gt;5,"",$A137),"")</f>
        <v/>
      </c>
      <c r="H137" s="36" t="str">
        <f>IF($F137=H$3&amp;"-"&amp;H$4,IF(COUNTIF($F$5:$F137,"="&amp;$F137)&gt;5,"",COUNTIF($D$6:$D137,"=F")),"")</f>
        <v/>
      </c>
      <c r="I137" s="36" t="str">
        <f>IF($F137=I$3&amp;"-"&amp;I$4,IF(COUNTIF($F$5:$F137,"="&amp;$F137)&gt;5,"",$A137),"")</f>
        <v/>
      </c>
      <c r="J137" s="36" t="str">
        <f>IF($F137=J$3&amp;"-"&amp;J$4,IF(COUNTIF($F$5:$F137,"="&amp;$F137)&gt;5,"",COUNTIF($D$6:$D137,"=F")),"")</f>
        <v/>
      </c>
      <c r="K137" s="36" t="str">
        <f>IF($F137=K$3&amp;"-"&amp;K$4,IF(COUNTIF($F$5:$F137,"="&amp;$F137)&gt;5,"",$A137),"")</f>
        <v/>
      </c>
      <c r="L137" s="36" t="str">
        <f>IF($F137=L$3&amp;"-"&amp;L$4,IF(COUNTIF($F$5:$F137,"="&amp;$F137)&gt;5,"",COUNTIF($D$6:$D137,"=F")),"")</f>
        <v/>
      </c>
      <c r="M137" s="36" t="str">
        <f>IF($F137=M$3&amp;"-"&amp;M$4,IF(COUNTIF($F$5:$F137,"="&amp;$F137)&gt;5,"",$A137),"")</f>
        <v/>
      </c>
      <c r="N137" s="36" t="str">
        <f>IF($F137=N$3&amp;"-"&amp;N$4,IF(COUNTIF($F$5:$F137,"="&amp;$F137)&gt;5,"",COUNTIF($D$6:$D137,"=F")),"")</f>
        <v/>
      </c>
      <c r="O137" s="36" t="str">
        <f>IF($F137=O$3&amp;"-"&amp;O$4,IF(COUNTIF($F$5:$F137,"="&amp;$F137)&gt;5,"",$A137),"")</f>
        <v/>
      </c>
      <c r="P137" s="36" t="str">
        <f>IF($F137=P$3&amp;"-"&amp;P$4,IF(COUNTIF($F$5:$F137,"="&amp;$F137)&gt;5,"",COUNTIF($D$6:$D137,"=F")),"")</f>
        <v/>
      </c>
      <c r="Q137" s="36" t="str">
        <f>IF($F137=Q$3&amp;"-"&amp;Q$4,IF(COUNTIF($F$5:$F137,"="&amp;$F137)&gt;5,"",$A137),"")</f>
        <v/>
      </c>
      <c r="R137" s="36" t="str">
        <f>IF($F137=R$3&amp;"-"&amp;R$4,IF(COUNTIF($F$5:$F137,"="&amp;$F137)&gt;5,"",COUNTIF($D$6:$D137,"=F")),"")</f>
        <v/>
      </c>
      <c r="S137" s="62">
        <f t="shared" si="6"/>
        <v>133</v>
      </c>
      <c r="T137" s="63" t="str">
        <f t="shared" si="7"/>
        <v>0:22:22</v>
      </c>
    </row>
    <row r="138" spans="1:20" x14ac:dyDescent="0.35">
      <c r="A138" s="20">
        <v>134</v>
      </c>
      <c r="B138" s="45" t="s">
        <v>211</v>
      </c>
      <c r="C138" s="14" t="s">
        <v>86</v>
      </c>
      <c r="D138" s="24" t="s">
        <v>12</v>
      </c>
      <c r="E138" s="24" t="s">
        <v>2</v>
      </c>
      <c r="F138" s="23" t="str">
        <f>IF(ISNA(E138),"",E138&amp;"-"&amp;D138)</f>
        <v>Ely-M</v>
      </c>
      <c r="G138" s="36" t="str">
        <f>IF($F138=G$3&amp;"-"&amp;G$4,IF(COUNTIF($F$5:$F138,"="&amp;$F138)&gt;5,"",$A138),"")</f>
        <v/>
      </c>
      <c r="H138" s="36" t="str">
        <f>IF($F138=H$3&amp;"-"&amp;H$4,IF(COUNTIF($F$5:$F138,"="&amp;$F138)&gt;5,"",COUNTIF($D$6:$D138,"=F")),"")</f>
        <v/>
      </c>
      <c r="I138" s="36" t="str">
        <f>IF($F138=I$3&amp;"-"&amp;I$4,IF(COUNTIF($F$5:$F138,"="&amp;$F138)&gt;5,"",$A138),"")</f>
        <v/>
      </c>
      <c r="J138" s="36" t="str">
        <f>IF($F138=J$3&amp;"-"&amp;J$4,IF(COUNTIF($F$5:$F138,"="&amp;$F138)&gt;5,"",COUNTIF($D$6:$D138,"=F")),"")</f>
        <v/>
      </c>
      <c r="K138" s="36" t="str">
        <f>IF($F138=K$3&amp;"-"&amp;K$4,IF(COUNTIF($F$5:$F138,"="&amp;$F138)&gt;5,"",$A138),"")</f>
        <v/>
      </c>
      <c r="L138" s="36" t="str">
        <f>IF($F138=L$3&amp;"-"&amp;L$4,IF(COUNTIF($F$5:$F138,"="&amp;$F138)&gt;5,"",COUNTIF($D$6:$D138,"=F")),"")</f>
        <v/>
      </c>
      <c r="M138" s="36" t="str">
        <f>IF($F138=M$3&amp;"-"&amp;M$4,IF(COUNTIF($F$5:$F138,"="&amp;$F138)&gt;5,"",$A138),"")</f>
        <v/>
      </c>
      <c r="N138" s="36" t="str">
        <f>IF($F138=N$3&amp;"-"&amp;N$4,IF(COUNTIF($F$5:$F138,"="&amp;$F138)&gt;5,"",COUNTIF($D$6:$D138,"=F")),"")</f>
        <v/>
      </c>
      <c r="O138" s="36" t="str">
        <f>IF($F138=O$3&amp;"-"&amp;O$4,IF(COUNTIF($F$5:$F138,"="&amp;$F138)&gt;5,"",$A138),"")</f>
        <v/>
      </c>
      <c r="P138" s="36" t="str">
        <f>IF($F138=P$3&amp;"-"&amp;P$4,IF(COUNTIF($F$5:$F138,"="&amp;$F138)&gt;5,"",COUNTIF($D$6:$D138,"=F")),"")</f>
        <v/>
      </c>
      <c r="Q138" s="36" t="str">
        <f>IF($F138=Q$3&amp;"-"&amp;Q$4,IF(COUNTIF($F$5:$F138,"="&amp;$F138)&gt;5,"",$A138),"")</f>
        <v/>
      </c>
      <c r="R138" s="36" t="str">
        <f>IF($F138=R$3&amp;"-"&amp;R$4,IF(COUNTIF($F$5:$F138,"="&amp;$F138)&gt;5,"",COUNTIF($D$6:$D138,"=F")),"")</f>
        <v/>
      </c>
      <c r="S138" s="62">
        <f t="shared" si="6"/>
        <v>134</v>
      </c>
      <c r="T138" s="63" t="str">
        <f t="shared" si="7"/>
        <v>0:22:25</v>
      </c>
    </row>
    <row r="139" spans="1:20" x14ac:dyDescent="0.35">
      <c r="A139" s="15">
        <v>135</v>
      </c>
      <c r="B139" s="45" t="s">
        <v>213</v>
      </c>
      <c r="C139" s="14" t="s">
        <v>281</v>
      </c>
      <c r="D139" s="24" t="s">
        <v>13</v>
      </c>
      <c r="E139" s="24" t="s">
        <v>0</v>
      </c>
      <c r="F139" s="23" t="str">
        <f>IF(ISNA(E139),"",E139&amp;"-"&amp;D139)</f>
        <v>C&amp;C-F</v>
      </c>
      <c r="G139" s="36" t="str">
        <f>IF($F139=G$3&amp;"-"&amp;G$4,IF(COUNTIF($F$5:$F139,"="&amp;$F139)&gt;5,"",$A139),"")</f>
        <v/>
      </c>
      <c r="H139" s="36" t="str">
        <f>IF($F139=H$3&amp;"-"&amp;H$4,IF(COUNTIF($F$5:$F139,"="&amp;$F139)&gt;5,"",COUNTIF($D$6:$D139,"=F")),"")</f>
        <v/>
      </c>
      <c r="I139" s="36" t="str">
        <f>IF($F139=I$3&amp;"-"&amp;I$4,IF(COUNTIF($F$5:$F139,"="&amp;$F139)&gt;5,"",$A139),"")</f>
        <v/>
      </c>
      <c r="J139" s="36" t="str">
        <f>IF($F139=J$3&amp;"-"&amp;J$4,IF(COUNTIF($F$5:$F139,"="&amp;$F139)&gt;5,"",COUNTIF($D$6:$D139,"=F")),"")</f>
        <v/>
      </c>
      <c r="K139" s="36" t="str">
        <f>IF($F139=K$3&amp;"-"&amp;K$4,IF(COUNTIF($F$5:$F139,"="&amp;$F139)&gt;5,"",$A139),"")</f>
        <v/>
      </c>
      <c r="L139" s="36" t="str">
        <f>IF($F139=L$3&amp;"-"&amp;L$4,IF(COUNTIF($F$5:$F139,"="&amp;$F139)&gt;5,"",COUNTIF($D$6:$D139,"=F")),"")</f>
        <v/>
      </c>
      <c r="M139" s="36" t="str">
        <f>IF($F139=M$3&amp;"-"&amp;M$4,IF(COUNTIF($F$5:$F139,"="&amp;$F139)&gt;5,"",$A139),"")</f>
        <v/>
      </c>
      <c r="N139" s="36" t="str">
        <f>IF($F139=N$3&amp;"-"&amp;N$4,IF(COUNTIF($F$5:$F139,"="&amp;$F139)&gt;5,"",COUNTIF($D$6:$D139,"=F")),"")</f>
        <v/>
      </c>
      <c r="O139" s="36" t="str">
        <f>IF($F139=O$3&amp;"-"&amp;O$4,IF(COUNTIF($F$5:$F139,"="&amp;$F139)&gt;5,"",$A139),"")</f>
        <v/>
      </c>
      <c r="P139" s="36" t="str">
        <f>IF($F139=P$3&amp;"-"&amp;P$4,IF(COUNTIF($F$5:$F139,"="&amp;$F139)&gt;5,"",COUNTIF($D$6:$D139,"=F")),"")</f>
        <v/>
      </c>
      <c r="Q139" s="36" t="str">
        <f>IF($F139=Q$3&amp;"-"&amp;Q$4,IF(COUNTIF($F$5:$F139,"="&amp;$F139)&gt;5,"",$A139),"")</f>
        <v/>
      </c>
      <c r="R139" s="36" t="str">
        <f>IF($F139=R$3&amp;"-"&amp;R$4,IF(COUNTIF($F$5:$F139,"="&amp;$F139)&gt;5,"",COUNTIF($D$6:$D139,"=F")),"")</f>
        <v/>
      </c>
      <c r="S139" s="62">
        <f t="shared" si="6"/>
        <v>135</v>
      </c>
      <c r="T139" s="63" t="str">
        <f t="shared" si="7"/>
        <v>0:22:26</v>
      </c>
    </row>
    <row r="140" spans="1:20" x14ac:dyDescent="0.35">
      <c r="A140" s="15">
        <v>136</v>
      </c>
      <c r="B140" s="45" t="s">
        <v>214</v>
      </c>
      <c r="C140" s="14" t="s">
        <v>589</v>
      </c>
      <c r="D140" s="24" t="s">
        <v>12</v>
      </c>
      <c r="E140" s="24" t="s">
        <v>5</v>
      </c>
      <c r="F140" s="23" t="str">
        <f>IF(ISNA(E140),"",E140&amp;"-"&amp;D140)</f>
        <v>SS-M</v>
      </c>
      <c r="G140" s="36" t="str">
        <f>IF($F140=G$3&amp;"-"&amp;G$4,IF(COUNTIF($F$5:$F140,"="&amp;$F140)&gt;5,"",$A140),"")</f>
        <v/>
      </c>
      <c r="H140" s="36" t="str">
        <f>IF($F140=H$3&amp;"-"&amp;H$4,IF(COUNTIF($F$5:$F140,"="&amp;$F140)&gt;5,"",COUNTIF($D$6:$D140,"=F")),"")</f>
        <v/>
      </c>
      <c r="I140" s="36" t="str">
        <f>IF($F140=I$3&amp;"-"&amp;I$4,IF(COUNTIF($F$5:$F140,"="&amp;$F140)&gt;5,"",$A140),"")</f>
        <v/>
      </c>
      <c r="J140" s="36" t="str">
        <f>IF($F140=J$3&amp;"-"&amp;J$4,IF(COUNTIF($F$5:$F140,"="&amp;$F140)&gt;5,"",COUNTIF($D$6:$D140,"=F")),"")</f>
        <v/>
      </c>
      <c r="K140" s="36" t="str">
        <f>IF($F140=K$3&amp;"-"&amp;K$4,IF(COUNTIF($F$5:$F140,"="&amp;$F140)&gt;5,"",$A140),"")</f>
        <v/>
      </c>
      <c r="L140" s="36" t="str">
        <f>IF($F140=L$3&amp;"-"&amp;L$4,IF(COUNTIF($F$5:$F140,"="&amp;$F140)&gt;5,"",COUNTIF($D$6:$D140,"=F")),"")</f>
        <v/>
      </c>
      <c r="M140" s="36" t="str">
        <f>IF($F140=M$3&amp;"-"&amp;M$4,IF(COUNTIF($F$5:$F140,"="&amp;$F140)&gt;5,"",$A140),"")</f>
        <v/>
      </c>
      <c r="N140" s="36" t="str">
        <f>IF($F140=N$3&amp;"-"&amp;N$4,IF(COUNTIF($F$5:$F140,"="&amp;$F140)&gt;5,"",COUNTIF($D$6:$D140,"=F")),"")</f>
        <v/>
      </c>
      <c r="O140" s="36" t="str">
        <f>IF($F140=O$3&amp;"-"&amp;O$4,IF(COUNTIF($F$5:$F140,"="&amp;$F140)&gt;5,"",$A140),"")</f>
        <v/>
      </c>
      <c r="P140" s="36" t="str">
        <f>IF($F140=P$3&amp;"-"&amp;P$4,IF(COUNTIF($F$5:$F140,"="&amp;$F140)&gt;5,"",COUNTIF($D$6:$D140,"=F")),"")</f>
        <v/>
      </c>
      <c r="Q140" s="36" t="str">
        <f>IF($F140=Q$3&amp;"-"&amp;Q$4,IF(COUNTIF($F$5:$F140,"="&amp;$F140)&gt;5,"",$A140),"")</f>
        <v/>
      </c>
      <c r="R140" s="36" t="str">
        <f>IF($F140=R$3&amp;"-"&amp;R$4,IF(COUNTIF($F$5:$F140,"="&amp;$F140)&gt;5,"",COUNTIF($D$6:$D140,"=F")),"")</f>
        <v/>
      </c>
      <c r="S140" s="62">
        <f t="shared" si="6"/>
        <v>136</v>
      </c>
      <c r="T140" s="63" t="str">
        <f t="shared" si="7"/>
        <v>0:22:27</v>
      </c>
    </row>
    <row r="141" spans="1:20" x14ac:dyDescent="0.35">
      <c r="A141" s="19">
        <v>137</v>
      </c>
      <c r="B141" s="45" t="s">
        <v>215</v>
      </c>
      <c r="C141" s="14" t="s">
        <v>343</v>
      </c>
      <c r="D141" s="24" t="s">
        <v>12</v>
      </c>
      <c r="E141" s="24" t="s">
        <v>4</v>
      </c>
      <c r="F141" s="23" t="str">
        <f>IF(ISNA(E141),"",E141&amp;"-"&amp;D141)</f>
        <v>NJ-M</v>
      </c>
      <c r="G141" s="36" t="str">
        <f>IF($F141=G$3&amp;"-"&amp;G$4,IF(COUNTIF($F$5:$F141,"="&amp;$F141)&gt;5,"",$A141),"")</f>
        <v/>
      </c>
      <c r="H141" s="36" t="str">
        <f>IF($F141=H$3&amp;"-"&amp;H$4,IF(COUNTIF($F$5:$F141,"="&amp;$F141)&gt;5,"",COUNTIF($D$6:$D141,"=F")),"")</f>
        <v/>
      </c>
      <c r="I141" s="36" t="str">
        <f>IF($F141=I$3&amp;"-"&amp;I$4,IF(COUNTIF($F$5:$F141,"="&amp;$F141)&gt;5,"",$A141),"")</f>
        <v/>
      </c>
      <c r="J141" s="36" t="str">
        <f>IF($F141=J$3&amp;"-"&amp;J$4,IF(COUNTIF($F$5:$F141,"="&amp;$F141)&gt;5,"",COUNTIF($D$6:$D141,"=F")),"")</f>
        <v/>
      </c>
      <c r="K141" s="36" t="str">
        <f>IF($F141=K$3&amp;"-"&amp;K$4,IF(COUNTIF($F$5:$F141,"="&amp;$F141)&gt;5,"",$A141),"")</f>
        <v/>
      </c>
      <c r="L141" s="36" t="str">
        <f>IF($F141=L$3&amp;"-"&amp;L$4,IF(COUNTIF($F$5:$F141,"="&amp;$F141)&gt;5,"",COUNTIF($D$6:$D141,"=F")),"")</f>
        <v/>
      </c>
      <c r="M141" s="36" t="str">
        <f>IF($F141=M$3&amp;"-"&amp;M$4,IF(COUNTIF($F$5:$F141,"="&amp;$F141)&gt;5,"",$A141),"")</f>
        <v/>
      </c>
      <c r="N141" s="36" t="str">
        <f>IF($F141=N$3&amp;"-"&amp;N$4,IF(COUNTIF($F$5:$F141,"="&amp;$F141)&gt;5,"",COUNTIF($D$6:$D141,"=F")),"")</f>
        <v/>
      </c>
      <c r="O141" s="36" t="str">
        <f>IF($F141=O$3&amp;"-"&amp;O$4,IF(COUNTIF($F$5:$F141,"="&amp;$F141)&gt;5,"",$A141),"")</f>
        <v/>
      </c>
      <c r="P141" s="36" t="str">
        <f>IF($F141=P$3&amp;"-"&amp;P$4,IF(COUNTIF($F$5:$F141,"="&amp;$F141)&gt;5,"",COUNTIF($D$6:$D141,"=F")),"")</f>
        <v/>
      </c>
      <c r="Q141" s="36" t="str">
        <f>IF($F141=Q$3&amp;"-"&amp;Q$4,IF(COUNTIF($F$5:$F141,"="&amp;$F141)&gt;5,"",$A141),"")</f>
        <v/>
      </c>
      <c r="R141" s="36" t="str">
        <f>IF($F141=R$3&amp;"-"&amp;R$4,IF(COUNTIF($F$5:$F141,"="&amp;$F141)&gt;5,"",COUNTIF($D$6:$D141,"=F")),"")</f>
        <v/>
      </c>
      <c r="S141" s="62">
        <f t="shared" si="6"/>
        <v>137</v>
      </c>
      <c r="T141" s="63" t="str">
        <f t="shared" si="7"/>
        <v>0:22:28</v>
      </c>
    </row>
    <row r="142" spans="1:20" x14ac:dyDescent="0.35">
      <c r="A142" s="19">
        <v>138</v>
      </c>
      <c r="B142" s="45" t="s">
        <v>306</v>
      </c>
      <c r="C142" s="14" t="s">
        <v>270</v>
      </c>
      <c r="D142" s="24" t="s">
        <v>13</v>
      </c>
      <c r="E142" s="24" t="s">
        <v>0</v>
      </c>
      <c r="F142" s="23" t="str">
        <f>IF(ISNA(E142),"",E142&amp;"-"&amp;D142)</f>
        <v>C&amp;C-F</v>
      </c>
      <c r="G142" s="36" t="str">
        <f>IF($F142=G$3&amp;"-"&amp;G$4,IF(COUNTIF($F$5:$F142,"="&amp;$F142)&gt;5,"",$A142),"")</f>
        <v/>
      </c>
      <c r="H142" s="36" t="str">
        <f>IF($F142=H$3&amp;"-"&amp;H$4,IF(COUNTIF($F$5:$F142,"="&amp;$F142)&gt;5,"",COUNTIF($D$6:$D142,"=F")),"")</f>
        <v/>
      </c>
      <c r="I142" s="36" t="str">
        <f>IF($F142=I$3&amp;"-"&amp;I$4,IF(COUNTIF($F$5:$F142,"="&amp;$F142)&gt;5,"",$A142),"")</f>
        <v/>
      </c>
      <c r="J142" s="36" t="str">
        <f>IF($F142=J$3&amp;"-"&amp;J$4,IF(COUNTIF($F$5:$F142,"="&amp;$F142)&gt;5,"",COUNTIF($D$6:$D142,"=F")),"")</f>
        <v/>
      </c>
      <c r="K142" s="36" t="str">
        <f>IF($F142=K$3&amp;"-"&amp;K$4,IF(COUNTIF($F$5:$F142,"="&amp;$F142)&gt;5,"",$A142),"")</f>
        <v/>
      </c>
      <c r="L142" s="36" t="str">
        <f>IF($F142=L$3&amp;"-"&amp;L$4,IF(COUNTIF($F$5:$F142,"="&amp;$F142)&gt;5,"",COUNTIF($D$6:$D142,"=F")),"")</f>
        <v/>
      </c>
      <c r="M142" s="36" t="str">
        <f>IF($F142=M$3&amp;"-"&amp;M$4,IF(COUNTIF($F$5:$F142,"="&amp;$F142)&gt;5,"",$A142),"")</f>
        <v/>
      </c>
      <c r="N142" s="36" t="str">
        <f>IF($F142=N$3&amp;"-"&amp;N$4,IF(COUNTIF($F$5:$F142,"="&amp;$F142)&gt;5,"",COUNTIF($D$6:$D142,"=F")),"")</f>
        <v/>
      </c>
      <c r="O142" s="36" t="str">
        <f>IF($F142=O$3&amp;"-"&amp;O$4,IF(COUNTIF($F$5:$F142,"="&amp;$F142)&gt;5,"",$A142),"")</f>
        <v/>
      </c>
      <c r="P142" s="36" t="str">
        <f>IF($F142=P$3&amp;"-"&amp;P$4,IF(COUNTIF($F$5:$F142,"="&amp;$F142)&gt;5,"",COUNTIF($D$6:$D142,"=F")),"")</f>
        <v/>
      </c>
      <c r="Q142" s="36" t="str">
        <f>IF($F142=Q$3&amp;"-"&amp;Q$4,IF(COUNTIF($F$5:$F142,"="&amp;$F142)&gt;5,"",$A142),"")</f>
        <v/>
      </c>
      <c r="R142" s="36" t="str">
        <f>IF($F142=R$3&amp;"-"&amp;R$4,IF(COUNTIF($F$5:$F142,"="&amp;$F142)&gt;5,"",COUNTIF($D$6:$D142,"=F")),"")</f>
        <v/>
      </c>
      <c r="S142" s="62">
        <f t="shared" si="6"/>
        <v>138</v>
      </c>
      <c r="T142" s="63" t="str">
        <f t="shared" si="7"/>
        <v>0:22:29</v>
      </c>
    </row>
    <row r="143" spans="1:20" x14ac:dyDescent="0.35">
      <c r="A143" s="13">
        <v>139</v>
      </c>
      <c r="B143" s="45" t="s">
        <v>218</v>
      </c>
      <c r="C143" s="14" t="s">
        <v>16</v>
      </c>
      <c r="D143" s="24" t="s">
        <v>12</v>
      </c>
      <c r="E143" s="24" t="s">
        <v>0</v>
      </c>
      <c r="F143" s="23" t="str">
        <f>IF(ISNA(E143),"",E143&amp;"-"&amp;D143)</f>
        <v>C&amp;C-M</v>
      </c>
      <c r="G143" s="36" t="str">
        <f>IF($F143=G$3&amp;"-"&amp;G$4,IF(COUNTIF($F$5:$F143,"="&amp;$F143)&gt;5,"",$A143),"")</f>
        <v/>
      </c>
      <c r="H143" s="36" t="str">
        <f>IF($F143=H$3&amp;"-"&amp;H$4,IF(COUNTIF($F$5:$F143,"="&amp;$F143)&gt;5,"",COUNTIF($D$6:$D143,"=F")),"")</f>
        <v/>
      </c>
      <c r="I143" s="36" t="str">
        <f>IF($F143=I$3&amp;"-"&amp;I$4,IF(COUNTIF($F$5:$F143,"="&amp;$F143)&gt;5,"",$A143),"")</f>
        <v/>
      </c>
      <c r="J143" s="36" t="str">
        <f>IF($F143=J$3&amp;"-"&amp;J$4,IF(COUNTIF($F$5:$F143,"="&amp;$F143)&gt;5,"",COUNTIF($D$6:$D143,"=F")),"")</f>
        <v/>
      </c>
      <c r="K143" s="36" t="str">
        <f>IF($F143=K$3&amp;"-"&amp;K$4,IF(COUNTIF($F$5:$F143,"="&amp;$F143)&gt;5,"",$A143),"")</f>
        <v/>
      </c>
      <c r="L143" s="36" t="str">
        <f>IF($F143=L$3&amp;"-"&amp;L$4,IF(COUNTIF($F$5:$F143,"="&amp;$F143)&gt;5,"",COUNTIF($D$6:$D143,"=F")),"")</f>
        <v/>
      </c>
      <c r="M143" s="36" t="str">
        <f>IF($F143=M$3&amp;"-"&amp;M$4,IF(COUNTIF($F$5:$F143,"="&amp;$F143)&gt;5,"",$A143),"")</f>
        <v/>
      </c>
      <c r="N143" s="36" t="str">
        <f>IF($F143=N$3&amp;"-"&amp;N$4,IF(COUNTIF($F$5:$F143,"="&amp;$F143)&gt;5,"",COUNTIF($D$6:$D143,"=F")),"")</f>
        <v/>
      </c>
      <c r="O143" s="36" t="str">
        <f>IF($F143=O$3&amp;"-"&amp;O$4,IF(COUNTIF($F$5:$F143,"="&amp;$F143)&gt;5,"",$A143),"")</f>
        <v/>
      </c>
      <c r="P143" s="36" t="str">
        <f>IF($F143=P$3&amp;"-"&amp;P$4,IF(COUNTIF($F$5:$F143,"="&amp;$F143)&gt;5,"",COUNTIF($D$6:$D143,"=F")),"")</f>
        <v/>
      </c>
      <c r="Q143" s="36" t="str">
        <f>IF($F143=Q$3&amp;"-"&amp;Q$4,IF(COUNTIF($F$5:$F143,"="&amp;$F143)&gt;5,"",$A143),"")</f>
        <v/>
      </c>
      <c r="R143" s="36" t="str">
        <f>IF($F143=R$3&amp;"-"&amp;R$4,IF(COUNTIF($F$5:$F143,"="&amp;$F143)&gt;5,"",COUNTIF($D$6:$D143,"=F")),"")</f>
        <v/>
      </c>
      <c r="S143" s="62">
        <f t="shared" si="6"/>
        <v>139</v>
      </c>
      <c r="T143" s="63" t="str">
        <f t="shared" si="7"/>
        <v>0:22:35</v>
      </c>
    </row>
    <row r="144" spans="1:20" x14ac:dyDescent="0.35">
      <c r="A144" s="19">
        <v>140</v>
      </c>
      <c r="B144" s="45" t="s">
        <v>218</v>
      </c>
      <c r="C144" s="14" t="s">
        <v>542</v>
      </c>
      <c r="D144" s="24" t="s">
        <v>12</v>
      </c>
      <c r="E144" s="24" t="s">
        <v>1</v>
      </c>
      <c r="F144" s="23" t="str">
        <f>IF(ISNA(E144),"",E144&amp;"-"&amp;D144)</f>
        <v>CTC-M</v>
      </c>
      <c r="G144" s="36" t="str">
        <f>IF($F144=G$3&amp;"-"&amp;G$4,IF(COUNTIF($F$5:$F144,"="&amp;$F144)&gt;5,"",$A144),"")</f>
        <v/>
      </c>
      <c r="H144" s="36" t="str">
        <f>IF($F144=H$3&amp;"-"&amp;H$4,IF(COUNTIF($F$5:$F144,"="&amp;$F144)&gt;5,"",COUNTIF($D$6:$D144,"=F")),"")</f>
        <v/>
      </c>
      <c r="I144" s="36" t="str">
        <f>IF($F144=I$3&amp;"-"&amp;I$4,IF(COUNTIF($F$5:$F144,"="&amp;$F144)&gt;5,"",$A144),"")</f>
        <v/>
      </c>
      <c r="J144" s="36" t="str">
        <f>IF($F144=J$3&amp;"-"&amp;J$4,IF(COUNTIF($F$5:$F144,"="&amp;$F144)&gt;5,"",COUNTIF($D$6:$D144,"=F")),"")</f>
        <v/>
      </c>
      <c r="K144" s="36" t="str">
        <f>IF($F144=K$3&amp;"-"&amp;K$4,IF(COUNTIF($F$5:$F144,"="&amp;$F144)&gt;5,"",$A144),"")</f>
        <v/>
      </c>
      <c r="L144" s="36" t="str">
        <f>IF($F144=L$3&amp;"-"&amp;L$4,IF(COUNTIF($F$5:$F144,"="&amp;$F144)&gt;5,"",COUNTIF($D$6:$D144,"=F")),"")</f>
        <v/>
      </c>
      <c r="M144" s="36" t="str">
        <f>IF($F144=M$3&amp;"-"&amp;M$4,IF(COUNTIF($F$5:$F144,"="&amp;$F144)&gt;5,"",$A144),"")</f>
        <v/>
      </c>
      <c r="N144" s="36" t="str">
        <f>IF($F144=N$3&amp;"-"&amp;N$4,IF(COUNTIF($F$5:$F144,"="&amp;$F144)&gt;5,"",COUNTIF($D$6:$D144,"=F")),"")</f>
        <v/>
      </c>
      <c r="O144" s="36" t="str">
        <f>IF($F144=O$3&amp;"-"&amp;O$4,IF(COUNTIF($F$5:$F144,"="&amp;$F144)&gt;5,"",$A144),"")</f>
        <v/>
      </c>
      <c r="P144" s="36" t="str">
        <f>IF($F144=P$3&amp;"-"&amp;P$4,IF(COUNTIF($F$5:$F144,"="&amp;$F144)&gt;5,"",COUNTIF($D$6:$D144,"=F")),"")</f>
        <v/>
      </c>
      <c r="Q144" s="36" t="str">
        <f>IF($F144=Q$3&amp;"-"&amp;Q$4,IF(COUNTIF($F$5:$F144,"="&amp;$F144)&gt;5,"",$A144),"")</f>
        <v/>
      </c>
      <c r="R144" s="36" t="str">
        <f>IF($F144=R$3&amp;"-"&amp;R$4,IF(COUNTIF($F$5:$F144,"="&amp;$F144)&gt;5,"",COUNTIF($D$6:$D144,"=F")),"")</f>
        <v/>
      </c>
      <c r="S144" s="62">
        <f t="shared" si="6"/>
        <v>140</v>
      </c>
      <c r="T144" s="63" t="str">
        <f t="shared" si="7"/>
        <v>0:22:35</v>
      </c>
    </row>
    <row r="145" spans="1:20" x14ac:dyDescent="0.35">
      <c r="A145" s="17">
        <v>141</v>
      </c>
      <c r="B145" s="45" t="s">
        <v>466</v>
      </c>
      <c r="C145" s="14" t="s">
        <v>358</v>
      </c>
      <c r="D145" s="24" t="s">
        <v>13</v>
      </c>
      <c r="E145" s="24" t="s">
        <v>1</v>
      </c>
      <c r="F145" s="23" t="str">
        <f>IF(ISNA(E145),"",E145&amp;"-"&amp;D145)</f>
        <v>CTC-F</v>
      </c>
      <c r="G145" s="36" t="str">
        <f>IF($F145=G$3&amp;"-"&amp;G$4,IF(COUNTIF($F$5:$F145,"="&amp;$F145)&gt;5,"",$A145),"")</f>
        <v/>
      </c>
      <c r="H145" s="36" t="str">
        <f>IF($F145=H$3&amp;"-"&amp;H$4,IF(COUNTIF($F$5:$F145,"="&amp;$F145)&gt;5,"",COUNTIF($D$6:$D145,"=F")),"")</f>
        <v/>
      </c>
      <c r="I145" s="36" t="str">
        <f>IF($F145=I$3&amp;"-"&amp;I$4,IF(COUNTIF($F$5:$F145,"="&amp;$F145)&gt;5,"",$A145),"")</f>
        <v/>
      </c>
      <c r="J145" s="36" t="str">
        <f>IF($F145=J$3&amp;"-"&amp;J$4,IF(COUNTIF($F$5:$F145,"="&amp;$F145)&gt;5,"",COUNTIF($D$6:$D145,"=F")),"")</f>
        <v/>
      </c>
      <c r="K145" s="36" t="str">
        <f>IF($F145=K$3&amp;"-"&amp;K$4,IF(COUNTIF($F$5:$F145,"="&amp;$F145)&gt;5,"",$A145),"")</f>
        <v/>
      </c>
      <c r="L145" s="36" t="str">
        <f>IF($F145=L$3&amp;"-"&amp;L$4,IF(COUNTIF($F$5:$F145,"="&amp;$F145)&gt;5,"",COUNTIF($D$6:$D145,"=F")),"")</f>
        <v/>
      </c>
      <c r="M145" s="36" t="str">
        <f>IF($F145=M$3&amp;"-"&amp;M$4,IF(COUNTIF($F$5:$F145,"="&amp;$F145)&gt;5,"",$A145),"")</f>
        <v/>
      </c>
      <c r="N145" s="36" t="str">
        <f>IF($F145=N$3&amp;"-"&amp;N$4,IF(COUNTIF($F$5:$F145,"="&amp;$F145)&gt;5,"",COUNTIF($D$6:$D145,"=F")),"")</f>
        <v/>
      </c>
      <c r="O145" s="36" t="str">
        <f>IF($F145=O$3&amp;"-"&amp;O$4,IF(COUNTIF($F$5:$F145,"="&amp;$F145)&gt;5,"",$A145),"")</f>
        <v/>
      </c>
      <c r="P145" s="36" t="str">
        <f>IF($F145=P$3&amp;"-"&amp;P$4,IF(COUNTIF($F$5:$F145,"="&amp;$F145)&gt;5,"",COUNTIF($D$6:$D145,"=F")),"")</f>
        <v/>
      </c>
      <c r="Q145" s="36" t="str">
        <f>IF($F145=Q$3&amp;"-"&amp;Q$4,IF(COUNTIF($F$5:$F145,"="&amp;$F145)&gt;5,"",$A145),"")</f>
        <v/>
      </c>
      <c r="R145" s="36" t="str">
        <f>IF($F145=R$3&amp;"-"&amp;R$4,IF(COUNTIF($F$5:$F145,"="&amp;$F145)&gt;5,"",COUNTIF($D$6:$D145,"=F")),"")</f>
        <v/>
      </c>
      <c r="S145" s="62">
        <f t="shared" si="6"/>
        <v>141</v>
      </c>
      <c r="T145" s="63" t="str">
        <f t="shared" si="7"/>
        <v>0:22:36</v>
      </c>
    </row>
    <row r="146" spans="1:20" x14ac:dyDescent="0.35">
      <c r="A146" s="19">
        <v>142</v>
      </c>
      <c r="B146" s="45" t="s">
        <v>219</v>
      </c>
      <c r="C146" s="14" t="s">
        <v>56</v>
      </c>
      <c r="D146" s="24" t="s">
        <v>12</v>
      </c>
      <c r="E146" s="24" t="s">
        <v>4</v>
      </c>
      <c r="F146" s="23" t="str">
        <f>IF(ISNA(E146),"",E146&amp;"-"&amp;D146)</f>
        <v>NJ-M</v>
      </c>
      <c r="G146" s="36" t="str">
        <f>IF($F146=G$3&amp;"-"&amp;G$4,IF(COUNTIF($F$5:$F146,"="&amp;$F146)&gt;5,"",$A146),"")</f>
        <v/>
      </c>
      <c r="H146" s="36" t="str">
        <f>IF($F146=H$3&amp;"-"&amp;H$4,IF(COUNTIF($F$5:$F146,"="&amp;$F146)&gt;5,"",COUNTIF($D$6:$D146,"=F")),"")</f>
        <v/>
      </c>
      <c r="I146" s="36" t="str">
        <f>IF($F146=I$3&amp;"-"&amp;I$4,IF(COUNTIF($F$5:$F146,"="&amp;$F146)&gt;5,"",$A146),"")</f>
        <v/>
      </c>
      <c r="J146" s="36" t="str">
        <f>IF($F146=J$3&amp;"-"&amp;J$4,IF(COUNTIF($F$5:$F146,"="&amp;$F146)&gt;5,"",COUNTIF($D$6:$D146,"=F")),"")</f>
        <v/>
      </c>
      <c r="K146" s="36" t="str">
        <f>IF($F146=K$3&amp;"-"&amp;K$4,IF(COUNTIF($F$5:$F146,"="&amp;$F146)&gt;5,"",$A146),"")</f>
        <v/>
      </c>
      <c r="L146" s="36" t="str">
        <f>IF($F146=L$3&amp;"-"&amp;L$4,IF(COUNTIF($F$5:$F146,"="&amp;$F146)&gt;5,"",COUNTIF($D$6:$D146,"=F")),"")</f>
        <v/>
      </c>
      <c r="M146" s="36" t="str">
        <f>IF($F146=M$3&amp;"-"&amp;M$4,IF(COUNTIF($F$5:$F146,"="&amp;$F146)&gt;5,"",$A146),"")</f>
        <v/>
      </c>
      <c r="N146" s="36" t="str">
        <f>IF($F146=N$3&amp;"-"&amp;N$4,IF(COUNTIF($F$5:$F146,"="&amp;$F146)&gt;5,"",COUNTIF($D$6:$D146,"=F")),"")</f>
        <v/>
      </c>
      <c r="O146" s="36" t="str">
        <f>IF($F146=O$3&amp;"-"&amp;O$4,IF(COUNTIF($F$5:$F146,"="&amp;$F146)&gt;5,"",$A146),"")</f>
        <v/>
      </c>
      <c r="P146" s="36" t="str">
        <f>IF($F146=P$3&amp;"-"&amp;P$4,IF(COUNTIF($F$5:$F146,"="&amp;$F146)&gt;5,"",COUNTIF($D$6:$D146,"=F")),"")</f>
        <v/>
      </c>
      <c r="Q146" s="36" t="str">
        <f>IF($F146=Q$3&amp;"-"&amp;Q$4,IF(COUNTIF($F$5:$F146,"="&amp;$F146)&gt;5,"",$A146),"")</f>
        <v/>
      </c>
      <c r="R146" s="36" t="str">
        <f>IF($F146=R$3&amp;"-"&amp;R$4,IF(COUNTIF($F$5:$F146,"="&amp;$F146)&gt;5,"",COUNTIF($D$6:$D146,"=F")),"")</f>
        <v/>
      </c>
      <c r="S146" s="62">
        <f t="shared" si="6"/>
        <v>142</v>
      </c>
      <c r="T146" s="63" t="str">
        <f t="shared" si="7"/>
        <v>0:22:38</v>
      </c>
    </row>
    <row r="147" spans="1:20" x14ac:dyDescent="0.35">
      <c r="A147" s="20">
        <v>143</v>
      </c>
      <c r="B147" s="45" t="s">
        <v>220</v>
      </c>
      <c r="C147" s="14" t="s">
        <v>522</v>
      </c>
      <c r="D147" s="24" t="s">
        <v>13</v>
      </c>
      <c r="E147" s="24" t="s">
        <v>2</v>
      </c>
      <c r="F147" s="23" t="str">
        <f>IF(ISNA(E147),"",E147&amp;"-"&amp;D147)</f>
        <v>Ely-F</v>
      </c>
      <c r="G147" s="36" t="str">
        <f>IF($F147=G$3&amp;"-"&amp;G$4,IF(COUNTIF($F$5:$F147,"="&amp;$F147)&gt;5,"",$A147),"")</f>
        <v/>
      </c>
      <c r="H147" s="36" t="str">
        <f>IF($F147=H$3&amp;"-"&amp;H$4,IF(COUNTIF($F$5:$F147,"="&amp;$F147)&gt;5,"",COUNTIF($D$6:$D147,"=F")),"")</f>
        <v/>
      </c>
      <c r="I147" s="36" t="str">
        <f>IF($F147=I$3&amp;"-"&amp;I$4,IF(COUNTIF($F$5:$F147,"="&amp;$F147)&gt;5,"",$A147),"")</f>
        <v/>
      </c>
      <c r="J147" s="36" t="str">
        <f>IF($F147=J$3&amp;"-"&amp;J$4,IF(COUNTIF($F$5:$F147,"="&amp;$F147)&gt;5,"",COUNTIF($D$6:$D147,"=F")),"")</f>
        <v/>
      </c>
      <c r="K147" s="36" t="str">
        <f>IF($F147=K$3&amp;"-"&amp;K$4,IF(COUNTIF($F$5:$F147,"="&amp;$F147)&gt;5,"",$A147),"")</f>
        <v/>
      </c>
      <c r="L147" s="36">
        <f>IF($F147=L$3&amp;"-"&amp;L$4,IF(COUNTIF($F$5:$F147,"="&amp;$F147)&gt;5,"",COUNTIF($D$6:$D147,"=F")),"")</f>
        <v>28</v>
      </c>
      <c r="M147" s="36" t="str">
        <f>IF($F147=M$3&amp;"-"&amp;M$4,IF(COUNTIF($F$5:$F147,"="&amp;$F147)&gt;5,"",$A147),"")</f>
        <v/>
      </c>
      <c r="N147" s="36" t="str">
        <f>IF($F147=N$3&amp;"-"&amp;N$4,IF(COUNTIF($F$5:$F147,"="&amp;$F147)&gt;5,"",COUNTIF($D$6:$D147,"=F")),"")</f>
        <v/>
      </c>
      <c r="O147" s="36" t="str">
        <f>IF($F147=O$3&amp;"-"&amp;O$4,IF(COUNTIF($F$5:$F147,"="&amp;$F147)&gt;5,"",$A147),"")</f>
        <v/>
      </c>
      <c r="P147" s="36" t="str">
        <f>IF($F147=P$3&amp;"-"&amp;P$4,IF(COUNTIF($F$5:$F147,"="&amp;$F147)&gt;5,"",COUNTIF($D$6:$D147,"=F")),"")</f>
        <v/>
      </c>
      <c r="Q147" s="36" t="str">
        <f>IF($F147=Q$3&amp;"-"&amp;Q$4,IF(COUNTIF($F$5:$F147,"="&amp;$F147)&gt;5,"",$A147),"")</f>
        <v/>
      </c>
      <c r="R147" s="36" t="str">
        <f>IF($F147=R$3&amp;"-"&amp;R$4,IF(COUNTIF($F$5:$F147,"="&amp;$F147)&gt;5,"",COUNTIF($D$6:$D147,"=F")),"")</f>
        <v/>
      </c>
      <c r="S147" s="62">
        <f t="shared" si="6"/>
        <v>143</v>
      </c>
      <c r="T147" s="63" t="str">
        <f t="shared" si="7"/>
        <v>0:22:39</v>
      </c>
    </row>
    <row r="148" spans="1:20" x14ac:dyDescent="0.35">
      <c r="A148" s="19">
        <v>144</v>
      </c>
      <c r="B148" s="45" t="s">
        <v>423</v>
      </c>
      <c r="C148" s="14" t="s">
        <v>198</v>
      </c>
      <c r="D148" s="24" t="s">
        <v>12</v>
      </c>
      <c r="E148" s="24" t="s">
        <v>0</v>
      </c>
      <c r="F148" s="23" t="str">
        <f>IF(ISNA(E148),"",E148&amp;"-"&amp;D148)</f>
        <v>C&amp;C-M</v>
      </c>
      <c r="G148" s="36" t="str">
        <f>IF($F148=G$3&amp;"-"&amp;G$4,IF(COUNTIF($F$5:$F148,"="&amp;$F148)&gt;5,"",$A148),"")</f>
        <v/>
      </c>
      <c r="H148" s="36" t="str">
        <f>IF($F148=H$3&amp;"-"&amp;H$4,IF(COUNTIF($F$5:$F148,"="&amp;$F148)&gt;5,"",COUNTIF($D$6:$D148,"=F")),"")</f>
        <v/>
      </c>
      <c r="I148" s="36" t="str">
        <f>IF($F148=I$3&amp;"-"&amp;I$4,IF(COUNTIF($F$5:$F148,"="&amp;$F148)&gt;5,"",$A148),"")</f>
        <v/>
      </c>
      <c r="J148" s="36" t="str">
        <f>IF($F148=J$3&amp;"-"&amp;J$4,IF(COUNTIF($F$5:$F148,"="&amp;$F148)&gt;5,"",COUNTIF($D$6:$D148,"=F")),"")</f>
        <v/>
      </c>
      <c r="K148" s="36" t="str">
        <f>IF($F148=K$3&amp;"-"&amp;K$4,IF(COUNTIF($F$5:$F148,"="&amp;$F148)&gt;5,"",$A148),"")</f>
        <v/>
      </c>
      <c r="L148" s="36" t="str">
        <f>IF($F148=L$3&amp;"-"&amp;L$4,IF(COUNTIF($F$5:$F148,"="&amp;$F148)&gt;5,"",COUNTIF($D$6:$D148,"=F")),"")</f>
        <v/>
      </c>
      <c r="M148" s="36" t="str">
        <f>IF($F148=M$3&amp;"-"&amp;M$4,IF(COUNTIF($F$5:$F148,"="&amp;$F148)&gt;5,"",$A148),"")</f>
        <v/>
      </c>
      <c r="N148" s="36" t="str">
        <f>IF($F148=N$3&amp;"-"&amp;N$4,IF(COUNTIF($F$5:$F148,"="&amp;$F148)&gt;5,"",COUNTIF($D$6:$D148,"=F")),"")</f>
        <v/>
      </c>
      <c r="O148" s="36" t="str">
        <f>IF($F148=O$3&amp;"-"&amp;O$4,IF(COUNTIF($F$5:$F148,"="&amp;$F148)&gt;5,"",$A148),"")</f>
        <v/>
      </c>
      <c r="P148" s="36" t="str">
        <f>IF($F148=P$3&amp;"-"&amp;P$4,IF(COUNTIF($F$5:$F148,"="&amp;$F148)&gt;5,"",COUNTIF($D$6:$D148,"=F")),"")</f>
        <v/>
      </c>
      <c r="Q148" s="36" t="str">
        <f>IF($F148=Q$3&amp;"-"&amp;Q$4,IF(COUNTIF($F$5:$F148,"="&amp;$F148)&gt;5,"",$A148),"")</f>
        <v/>
      </c>
      <c r="R148" s="36" t="str">
        <f>IF($F148=R$3&amp;"-"&amp;R$4,IF(COUNTIF($F$5:$F148,"="&amp;$F148)&gt;5,"",COUNTIF($D$6:$D148,"=F")),"")</f>
        <v/>
      </c>
      <c r="S148" s="62">
        <f t="shared" si="6"/>
        <v>144</v>
      </c>
      <c r="T148" s="63" t="str">
        <f t="shared" si="7"/>
        <v>0:22:42</v>
      </c>
    </row>
    <row r="149" spans="1:20" x14ac:dyDescent="0.35">
      <c r="A149" s="19">
        <v>145</v>
      </c>
      <c r="B149" s="45" t="s">
        <v>307</v>
      </c>
      <c r="C149" s="14" t="s">
        <v>363</v>
      </c>
      <c r="D149" s="24" t="s">
        <v>12</v>
      </c>
      <c r="E149" s="24" t="s">
        <v>4</v>
      </c>
      <c r="F149" s="23" t="str">
        <f>IF(ISNA(E149),"",E149&amp;"-"&amp;D149)</f>
        <v>NJ-M</v>
      </c>
      <c r="G149" s="36" t="str">
        <f>IF($F149=G$3&amp;"-"&amp;G$4,IF(COUNTIF($F$5:$F149,"="&amp;$F149)&gt;5,"",$A149),"")</f>
        <v/>
      </c>
      <c r="H149" s="36" t="str">
        <f>IF($F149=H$3&amp;"-"&amp;H$4,IF(COUNTIF($F$5:$F149,"="&amp;$F149)&gt;5,"",COUNTIF($D$6:$D149,"=F")),"")</f>
        <v/>
      </c>
      <c r="I149" s="36" t="str">
        <f>IF($F149=I$3&amp;"-"&amp;I$4,IF(COUNTIF($F$5:$F149,"="&amp;$F149)&gt;5,"",$A149),"")</f>
        <v/>
      </c>
      <c r="J149" s="36" t="str">
        <f>IF($F149=J$3&amp;"-"&amp;J$4,IF(COUNTIF($F$5:$F149,"="&amp;$F149)&gt;5,"",COUNTIF($D$6:$D149,"=F")),"")</f>
        <v/>
      </c>
      <c r="K149" s="36" t="str">
        <f>IF($F149=K$3&amp;"-"&amp;K$4,IF(COUNTIF($F$5:$F149,"="&amp;$F149)&gt;5,"",$A149),"")</f>
        <v/>
      </c>
      <c r="L149" s="36" t="str">
        <f>IF($F149=L$3&amp;"-"&amp;L$4,IF(COUNTIF($F$5:$F149,"="&amp;$F149)&gt;5,"",COUNTIF($D$6:$D149,"=F")),"")</f>
        <v/>
      </c>
      <c r="M149" s="36" t="str">
        <f>IF($F149=M$3&amp;"-"&amp;M$4,IF(COUNTIF($F$5:$F149,"="&amp;$F149)&gt;5,"",$A149),"")</f>
        <v/>
      </c>
      <c r="N149" s="36" t="str">
        <f>IF($F149=N$3&amp;"-"&amp;N$4,IF(COUNTIF($F$5:$F149,"="&amp;$F149)&gt;5,"",COUNTIF($D$6:$D149,"=F")),"")</f>
        <v/>
      </c>
      <c r="O149" s="36" t="str">
        <f>IF($F149=O$3&amp;"-"&amp;O$4,IF(COUNTIF($F$5:$F149,"="&amp;$F149)&gt;5,"",$A149),"")</f>
        <v/>
      </c>
      <c r="P149" s="36" t="str">
        <f>IF($F149=P$3&amp;"-"&amp;P$4,IF(COUNTIF($F$5:$F149,"="&amp;$F149)&gt;5,"",COUNTIF($D$6:$D149,"=F")),"")</f>
        <v/>
      </c>
      <c r="Q149" s="36" t="str">
        <f>IF($F149=Q$3&amp;"-"&amp;Q$4,IF(COUNTIF($F$5:$F149,"="&amp;$F149)&gt;5,"",$A149),"")</f>
        <v/>
      </c>
      <c r="R149" s="36" t="str">
        <f>IF($F149=R$3&amp;"-"&amp;R$4,IF(COUNTIF($F$5:$F149,"="&amp;$F149)&gt;5,"",COUNTIF($D$6:$D149,"=F")),"")</f>
        <v/>
      </c>
      <c r="S149" s="62">
        <f t="shared" si="6"/>
        <v>145</v>
      </c>
      <c r="T149" s="63" t="str">
        <f t="shared" si="7"/>
        <v>0:22:46</v>
      </c>
    </row>
    <row r="150" spans="1:20" x14ac:dyDescent="0.35">
      <c r="A150" s="13">
        <v>146</v>
      </c>
      <c r="B150" s="45" t="s">
        <v>221</v>
      </c>
      <c r="C150" s="14" t="s">
        <v>17</v>
      </c>
      <c r="D150" s="24" t="s">
        <v>12</v>
      </c>
      <c r="E150" s="24" t="s">
        <v>5</v>
      </c>
      <c r="F150" s="23" t="str">
        <f>IF(ISNA(E150),"",E150&amp;"-"&amp;D150)</f>
        <v>SS-M</v>
      </c>
      <c r="G150" s="36" t="str">
        <f>IF($F150=G$3&amp;"-"&amp;G$4,IF(COUNTIF($F$5:$F150,"="&amp;$F150)&gt;5,"",$A150),"")</f>
        <v/>
      </c>
      <c r="H150" s="36" t="str">
        <f>IF($F150=H$3&amp;"-"&amp;H$4,IF(COUNTIF($F$5:$F150,"="&amp;$F150)&gt;5,"",COUNTIF($D$6:$D150,"=F")),"")</f>
        <v/>
      </c>
      <c r="I150" s="36" t="str">
        <f>IF($F150=I$3&amp;"-"&amp;I$4,IF(COUNTIF($F$5:$F150,"="&amp;$F150)&gt;5,"",$A150),"")</f>
        <v/>
      </c>
      <c r="J150" s="36" t="str">
        <f>IF($F150=J$3&amp;"-"&amp;J$4,IF(COUNTIF($F$5:$F150,"="&amp;$F150)&gt;5,"",COUNTIF($D$6:$D150,"=F")),"")</f>
        <v/>
      </c>
      <c r="K150" s="36" t="str">
        <f>IF($F150=K$3&amp;"-"&amp;K$4,IF(COUNTIF($F$5:$F150,"="&amp;$F150)&gt;5,"",$A150),"")</f>
        <v/>
      </c>
      <c r="L150" s="36" t="str">
        <f>IF($F150=L$3&amp;"-"&amp;L$4,IF(COUNTIF($F$5:$F150,"="&amp;$F150)&gt;5,"",COUNTIF($D$6:$D150,"=F")),"")</f>
        <v/>
      </c>
      <c r="M150" s="36" t="str">
        <f>IF($F150=M$3&amp;"-"&amp;M$4,IF(COUNTIF($F$5:$F150,"="&amp;$F150)&gt;5,"",$A150),"")</f>
        <v/>
      </c>
      <c r="N150" s="36" t="str">
        <f>IF($F150=N$3&amp;"-"&amp;N$4,IF(COUNTIF($F$5:$F150,"="&amp;$F150)&gt;5,"",COUNTIF($D$6:$D150,"=F")),"")</f>
        <v/>
      </c>
      <c r="O150" s="36" t="str">
        <f>IF($F150=O$3&amp;"-"&amp;O$4,IF(COUNTIF($F$5:$F150,"="&amp;$F150)&gt;5,"",$A150),"")</f>
        <v/>
      </c>
      <c r="P150" s="36" t="str">
        <f>IF($F150=P$3&amp;"-"&amp;P$4,IF(COUNTIF($F$5:$F150,"="&amp;$F150)&gt;5,"",COUNTIF($D$6:$D150,"=F")),"")</f>
        <v/>
      </c>
      <c r="Q150" s="36" t="str">
        <f>IF($F150=Q$3&amp;"-"&amp;Q$4,IF(COUNTIF($F$5:$F150,"="&amp;$F150)&gt;5,"",$A150),"")</f>
        <v/>
      </c>
      <c r="R150" s="36" t="str">
        <f>IF($F150=R$3&amp;"-"&amp;R$4,IF(COUNTIF($F$5:$F150,"="&amp;$F150)&gt;5,"",COUNTIF($D$6:$D150,"=F")),"")</f>
        <v/>
      </c>
      <c r="S150" s="62">
        <f t="shared" si="6"/>
        <v>146</v>
      </c>
      <c r="T150" s="63" t="str">
        <f t="shared" si="7"/>
        <v>0:22:49</v>
      </c>
    </row>
    <row r="151" spans="1:20" x14ac:dyDescent="0.35">
      <c r="A151" s="19">
        <v>147</v>
      </c>
      <c r="B151" s="45" t="s">
        <v>390</v>
      </c>
      <c r="C151" s="14" t="s">
        <v>122</v>
      </c>
      <c r="D151" s="24" t="s">
        <v>12</v>
      </c>
      <c r="E151" s="24" t="s">
        <v>1</v>
      </c>
      <c r="F151" s="23" t="str">
        <f>IF(ISNA(E151),"",E151&amp;"-"&amp;D151)</f>
        <v>CTC-M</v>
      </c>
      <c r="G151" s="36" t="str">
        <f>IF($F151=G$3&amp;"-"&amp;G$4,IF(COUNTIF($F$5:$F151,"="&amp;$F151)&gt;5,"",$A151),"")</f>
        <v/>
      </c>
      <c r="H151" s="36" t="str">
        <f>IF($F151=H$3&amp;"-"&amp;H$4,IF(COUNTIF($F$5:$F151,"="&amp;$F151)&gt;5,"",COUNTIF($D$6:$D151,"=F")),"")</f>
        <v/>
      </c>
      <c r="I151" s="36" t="str">
        <f>IF($F151=I$3&amp;"-"&amp;I$4,IF(COUNTIF($F$5:$F151,"="&amp;$F151)&gt;5,"",$A151),"")</f>
        <v/>
      </c>
      <c r="J151" s="36" t="str">
        <f>IF($F151=J$3&amp;"-"&amp;J$4,IF(COUNTIF($F$5:$F151,"="&amp;$F151)&gt;5,"",COUNTIF($D$6:$D151,"=F")),"")</f>
        <v/>
      </c>
      <c r="K151" s="36" t="str">
        <f>IF($F151=K$3&amp;"-"&amp;K$4,IF(COUNTIF($F$5:$F151,"="&amp;$F151)&gt;5,"",$A151),"")</f>
        <v/>
      </c>
      <c r="L151" s="36" t="str">
        <f>IF($F151=L$3&amp;"-"&amp;L$4,IF(COUNTIF($F$5:$F151,"="&amp;$F151)&gt;5,"",COUNTIF($D$6:$D151,"=F")),"")</f>
        <v/>
      </c>
      <c r="M151" s="36" t="str">
        <f>IF($F151=M$3&amp;"-"&amp;M$4,IF(COUNTIF($F$5:$F151,"="&amp;$F151)&gt;5,"",$A151),"")</f>
        <v/>
      </c>
      <c r="N151" s="36" t="str">
        <f>IF($F151=N$3&amp;"-"&amp;N$4,IF(COUNTIF($F$5:$F151,"="&amp;$F151)&gt;5,"",COUNTIF($D$6:$D151,"=F")),"")</f>
        <v/>
      </c>
      <c r="O151" s="36" t="str">
        <f>IF($F151=O$3&amp;"-"&amp;O$4,IF(COUNTIF($F$5:$F151,"="&amp;$F151)&gt;5,"",$A151),"")</f>
        <v/>
      </c>
      <c r="P151" s="36" t="str">
        <f>IF($F151=P$3&amp;"-"&amp;P$4,IF(COUNTIF($F$5:$F151,"="&amp;$F151)&gt;5,"",COUNTIF($D$6:$D151,"=F")),"")</f>
        <v/>
      </c>
      <c r="Q151" s="36" t="str">
        <f>IF($F151=Q$3&amp;"-"&amp;Q$4,IF(COUNTIF($F$5:$F151,"="&amp;$F151)&gt;5,"",$A151),"")</f>
        <v/>
      </c>
      <c r="R151" s="36" t="str">
        <f>IF($F151=R$3&amp;"-"&amp;R$4,IF(COUNTIF($F$5:$F151,"="&amp;$F151)&gt;5,"",COUNTIF($D$6:$D151,"=F")),"")</f>
        <v/>
      </c>
      <c r="S151" s="62">
        <f t="shared" si="6"/>
        <v>147</v>
      </c>
      <c r="T151" s="63" t="str">
        <f t="shared" si="7"/>
        <v>0:22:53</v>
      </c>
    </row>
    <row r="152" spans="1:20" x14ac:dyDescent="0.35">
      <c r="A152" s="15">
        <v>148</v>
      </c>
      <c r="B152" s="45" t="s">
        <v>308</v>
      </c>
      <c r="C152" s="14" t="s">
        <v>199</v>
      </c>
      <c r="D152" s="24" t="s">
        <v>12</v>
      </c>
      <c r="E152" s="24" t="s">
        <v>3</v>
      </c>
      <c r="F152" s="23" t="str">
        <f>IF(ISNA(E152),"",E152&amp;"-"&amp;D152)</f>
        <v>HRC-M</v>
      </c>
      <c r="G152" s="36" t="str">
        <f>IF($F152=G$3&amp;"-"&amp;G$4,IF(COUNTIF($F$5:$F152,"="&amp;$F152)&gt;5,"",$A152),"")</f>
        <v/>
      </c>
      <c r="H152" s="36" t="str">
        <f>IF($F152=H$3&amp;"-"&amp;H$4,IF(COUNTIF($F$5:$F152,"="&amp;$F152)&gt;5,"",COUNTIF($D$6:$D152,"=F")),"")</f>
        <v/>
      </c>
      <c r="I152" s="36" t="str">
        <f>IF($F152=I$3&amp;"-"&amp;I$4,IF(COUNTIF($F$5:$F152,"="&amp;$F152)&gt;5,"",$A152),"")</f>
        <v/>
      </c>
      <c r="J152" s="36" t="str">
        <f>IF($F152=J$3&amp;"-"&amp;J$4,IF(COUNTIF($F$5:$F152,"="&amp;$F152)&gt;5,"",COUNTIF($D$6:$D152,"=F")),"")</f>
        <v/>
      </c>
      <c r="K152" s="36" t="str">
        <f>IF($F152=K$3&amp;"-"&amp;K$4,IF(COUNTIF($F$5:$F152,"="&amp;$F152)&gt;5,"",$A152),"")</f>
        <v/>
      </c>
      <c r="L152" s="36" t="str">
        <f>IF($F152=L$3&amp;"-"&amp;L$4,IF(COUNTIF($F$5:$F152,"="&amp;$F152)&gt;5,"",COUNTIF($D$6:$D152,"=F")),"")</f>
        <v/>
      </c>
      <c r="M152" s="36" t="str">
        <f>IF($F152=M$3&amp;"-"&amp;M$4,IF(COUNTIF($F$5:$F152,"="&amp;$F152)&gt;5,"",$A152),"")</f>
        <v/>
      </c>
      <c r="N152" s="36" t="str">
        <f>IF($F152=N$3&amp;"-"&amp;N$4,IF(COUNTIF($F$5:$F152,"="&amp;$F152)&gt;5,"",COUNTIF($D$6:$D152,"=F")),"")</f>
        <v/>
      </c>
      <c r="O152" s="36" t="str">
        <f>IF($F152=O$3&amp;"-"&amp;O$4,IF(COUNTIF($F$5:$F152,"="&amp;$F152)&gt;5,"",$A152),"")</f>
        <v/>
      </c>
      <c r="P152" s="36" t="str">
        <f>IF($F152=P$3&amp;"-"&amp;P$4,IF(COUNTIF($F$5:$F152,"="&amp;$F152)&gt;5,"",COUNTIF($D$6:$D152,"=F")),"")</f>
        <v/>
      </c>
      <c r="Q152" s="36" t="str">
        <f>IF($F152=Q$3&amp;"-"&amp;Q$4,IF(COUNTIF($F$5:$F152,"="&amp;$F152)&gt;5,"",$A152),"")</f>
        <v/>
      </c>
      <c r="R152" s="36" t="str">
        <f>IF($F152=R$3&amp;"-"&amp;R$4,IF(COUNTIF($F$5:$F152,"="&amp;$F152)&gt;5,"",COUNTIF($D$6:$D152,"=F")),"")</f>
        <v/>
      </c>
      <c r="S152" s="62">
        <f t="shared" si="6"/>
        <v>148</v>
      </c>
      <c r="T152" s="63" t="str">
        <f t="shared" si="7"/>
        <v>0:23:00</v>
      </c>
    </row>
    <row r="153" spans="1:20" x14ac:dyDescent="0.35">
      <c r="A153" s="19">
        <v>149</v>
      </c>
      <c r="B153" s="45" t="s">
        <v>309</v>
      </c>
      <c r="C153" s="14" t="s">
        <v>216</v>
      </c>
      <c r="D153" s="24" t="s">
        <v>12</v>
      </c>
      <c r="E153" s="24" t="s">
        <v>5</v>
      </c>
      <c r="F153" s="23" t="str">
        <f>IF(ISNA(E153),"",E153&amp;"-"&amp;D153)</f>
        <v>SS-M</v>
      </c>
      <c r="G153" s="36" t="str">
        <f>IF($F153=G$3&amp;"-"&amp;G$4,IF(COUNTIF($F$5:$F153,"="&amp;$F153)&gt;5,"",$A153),"")</f>
        <v/>
      </c>
      <c r="H153" s="36" t="str">
        <f>IF($F153=H$3&amp;"-"&amp;H$4,IF(COUNTIF($F$5:$F153,"="&amp;$F153)&gt;5,"",COUNTIF($D$6:$D153,"=F")),"")</f>
        <v/>
      </c>
      <c r="I153" s="36" t="str">
        <f>IF($F153=I$3&amp;"-"&amp;I$4,IF(COUNTIF($F$5:$F153,"="&amp;$F153)&gt;5,"",$A153),"")</f>
        <v/>
      </c>
      <c r="J153" s="36" t="str">
        <f>IF($F153=J$3&amp;"-"&amp;J$4,IF(COUNTIF($F$5:$F153,"="&amp;$F153)&gt;5,"",COUNTIF($D$6:$D153,"=F")),"")</f>
        <v/>
      </c>
      <c r="K153" s="36" t="str">
        <f>IF($F153=K$3&amp;"-"&amp;K$4,IF(COUNTIF($F$5:$F153,"="&amp;$F153)&gt;5,"",$A153),"")</f>
        <v/>
      </c>
      <c r="L153" s="36" t="str">
        <f>IF($F153=L$3&amp;"-"&amp;L$4,IF(COUNTIF($F$5:$F153,"="&amp;$F153)&gt;5,"",COUNTIF($D$6:$D153,"=F")),"")</f>
        <v/>
      </c>
      <c r="M153" s="36" t="str">
        <f>IF($F153=M$3&amp;"-"&amp;M$4,IF(COUNTIF($F$5:$F153,"="&amp;$F153)&gt;5,"",$A153),"")</f>
        <v/>
      </c>
      <c r="N153" s="36" t="str">
        <f>IF($F153=N$3&amp;"-"&amp;N$4,IF(COUNTIF($F$5:$F153,"="&amp;$F153)&gt;5,"",COUNTIF($D$6:$D153,"=F")),"")</f>
        <v/>
      </c>
      <c r="O153" s="36" t="str">
        <f>IF($F153=O$3&amp;"-"&amp;O$4,IF(COUNTIF($F$5:$F153,"="&amp;$F153)&gt;5,"",$A153),"")</f>
        <v/>
      </c>
      <c r="P153" s="36" t="str">
        <f>IF($F153=P$3&amp;"-"&amp;P$4,IF(COUNTIF($F$5:$F153,"="&amp;$F153)&gt;5,"",COUNTIF($D$6:$D153,"=F")),"")</f>
        <v/>
      </c>
      <c r="Q153" s="36" t="str">
        <f>IF($F153=Q$3&amp;"-"&amp;Q$4,IF(COUNTIF($F$5:$F153,"="&amp;$F153)&gt;5,"",$A153),"")</f>
        <v/>
      </c>
      <c r="R153" s="36" t="str">
        <f>IF($F153=R$3&amp;"-"&amp;R$4,IF(COUNTIF($F$5:$F153,"="&amp;$F153)&gt;5,"",COUNTIF($D$6:$D153,"=F")),"")</f>
        <v/>
      </c>
      <c r="S153" s="62">
        <f t="shared" si="6"/>
        <v>149</v>
      </c>
      <c r="T153" s="63" t="str">
        <f t="shared" si="7"/>
        <v>0:23:08</v>
      </c>
    </row>
    <row r="154" spans="1:20" x14ac:dyDescent="0.35">
      <c r="A154" s="15">
        <v>150</v>
      </c>
      <c r="B154" s="45" t="s">
        <v>309</v>
      </c>
      <c r="C154" s="14" t="s">
        <v>544</v>
      </c>
      <c r="D154" s="24" t="s">
        <v>12</v>
      </c>
      <c r="E154" s="24" t="s">
        <v>1</v>
      </c>
      <c r="F154" s="23" t="str">
        <f>IF(ISNA(E154),"",E154&amp;"-"&amp;D154)</f>
        <v>CTC-M</v>
      </c>
      <c r="G154" s="36" t="str">
        <f>IF($F154=G$3&amp;"-"&amp;G$4,IF(COUNTIF($F$5:$F154,"="&amp;$F154)&gt;5,"",$A154),"")</f>
        <v/>
      </c>
      <c r="H154" s="36" t="str">
        <f>IF($F154=H$3&amp;"-"&amp;H$4,IF(COUNTIF($F$5:$F154,"="&amp;$F154)&gt;5,"",COUNTIF($D$6:$D154,"=F")),"")</f>
        <v/>
      </c>
      <c r="I154" s="36" t="str">
        <f>IF($F154=I$3&amp;"-"&amp;I$4,IF(COUNTIF($F$5:$F154,"="&amp;$F154)&gt;5,"",$A154),"")</f>
        <v/>
      </c>
      <c r="J154" s="36" t="str">
        <f>IF($F154=J$3&amp;"-"&amp;J$4,IF(COUNTIF($F$5:$F154,"="&amp;$F154)&gt;5,"",COUNTIF($D$6:$D154,"=F")),"")</f>
        <v/>
      </c>
      <c r="K154" s="36" t="str">
        <f>IF($F154=K$3&amp;"-"&amp;K$4,IF(COUNTIF($F$5:$F154,"="&amp;$F154)&gt;5,"",$A154),"")</f>
        <v/>
      </c>
      <c r="L154" s="36" t="str">
        <f>IF($F154=L$3&amp;"-"&amp;L$4,IF(COUNTIF($F$5:$F154,"="&amp;$F154)&gt;5,"",COUNTIF($D$6:$D154,"=F")),"")</f>
        <v/>
      </c>
      <c r="M154" s="36" t="str">
        <f>IF($F154=M$3&amp;"-"&amp;M$4,IF(COUNTIF($F$5:$F154,"="&amp;$F154)&gt;5,"",$A154),"")</f>
        <v/>
      </c>
      <c r="N154" s="36" t="str">
        <f>IF($F154=N$3&amp;"-"&amp;N$4,IF(COUNTIF($F$5:$F154,"="&amp;$F154)&gt;5,"",COUNTIF($D$6:$D154,"=F")),"")</f>
        <v/>
      </c>
      <c r="O154" s="36" t="str">
        <f>IF($F154=O$3&amp;"-"&amp;O$4,IF(COUNTIF($F$5:$F154,"="&amp;$F154)&gt;5,"",$A154),"")</f>
        <v/>
      </c>
      <c r="P154" s="36" t="str">
        <f>IF($F154=P$3&amp;"-"&amp;P$4,IF(COUNTIF($F$5:$F154,"="&amp;$F154)&gt;5,"",COUNTIF($D$6:$D154,"=F")),"")</f>
        <v/>
      </c>
      <c r="Q154" s="36" t="str">
        <f>IF($F154=Q$3&amp;"-"&amp;Q$4,IF(COUNTIF($F$5:$F154,"="&amp;$F154)&gt;5,"",$A154),"")</f>
        <v/>
      </c>
      <c r="R154" s="36" t="str">
        <f>IF($F154=R$3&amp;"-"&amp;R$4,IF(COUNTIF($F$5:$F154,"="&amp;$F154)&gt;5,"",COUNTIF($D$6:$D154,"=F")),"")</f>
        <v/>
      </c>
      <c r="S154" s="62">
        <f t="shared" si="6"/>
        <v>150</v>
      </c>
      <c r="T154" s="63" t="str">
        <f t="shared" si="7"/>
        <v>0:23:08</v>
      </c>
    </row>
    <row r="155" spans="1:20" x14ac:dyDescent="0.35">
      <c r="A155" s="20">
        <v>151</v>
      </c>
      <c r="B155" s="45" t="s">
        <v>310</v>
      </c>
      <c r="C155" s="14" t="s">
        <v>133</v>
      </c>
      <c r="D155" s="24" t="s">
        <v>12</v>
      </c>
      <c r="E155" s="24" t="s">
        <v>3</v>
      </c>
      <c r="F155" s="23" t="str">
        <f>IF(ISNA(E155),"",E155&amp;"-"&amp;D155)</f>
        <v>HRC-M</v>
      </c>
      <c r="G155" s="36" t="str">
        <f>IF($F155=G$3&amp;"-"&amp;G$4,IF(COUNTIF($F$5:$F155,"="&amp;$F155)&gt;5,"",$A155),"")</f>
        <v/>
      </c>
      <c r="H155" s="36" t="str">
        <f>IF($F155=H$3&amp;"-"&amp;H$4,IF(COUNTIF($F$5:$F155,"="&amp;$F155)&gt;5,"",COUNTIF($D$6:$D155,"=F")),"")</f>
        <v/>
      </c>
      <c r="I155" s="36" t="str">
        <f>IF($F155=I$3&amp;"-"&amp;I$4,IF(COUNTIF($F$5:$F155,"="&amp;$F155)&gt;5,"",$A155),"")</f>
        <v/>
      </c>
      <c r="J155" s="36" t="str">
        <f>IF($F155=J$3&amp;"-"&amp;J$4,IF(COUNTIF($F$5:$F155,"="&amp;$F155)&gt;5,"",COUNTIF($D$6:$D155,"=F")),"")</f>
        <v/>
      </c>
      <c r="K155" s="36" t="str">
        <f>IF($F155=K$3&amp;"-"&amp;K$4,IF(COUNTIF($F$5:$F155,"="&amp;$F155)&gt;5,"",$A155),"")</f>
        <v/>
      </c>
      <c r="L155" s="36" t="str">
        <f>IF($F155=L$3&amp;"-"&amp;L$4,IF(COUNTIF($F$5:$F155,"="&amp;$F155)&gt;5,"",COUNTIF($D$6:$D155,"=F")),"")</f>
        <v/>
      </c>
      <c r="M155" s="36" t="str">
        <f>IF($F155=M$3&amp;"-"&amp;M$4,IF(COUNTIF($F$5:$F155,"="&amp;$F155)&gt;5,"",$A155),"")</f>
        <v/>
      </c>
      <c r="N155" s="36" t="str">
        <f>IF($F155=N$3&amp;"-"&amp;N$4,IF(COUNTIF($F$5:$F155,"="&amp;$F155)&gt;5,"",COUNTIF($D$6:$D155,"=F")),"")</f>
        <v/>
      </c>
      <c r="O155" s="36" t="str">
        <f>IF($F155=O$3&amp;"-"&amp;O$4,IF(COUNTIF($F$5:$F155,"="&amp;$F155)&gt;5,"",$A155),"")</f>
        <v/>
      </c>
      <c r="P155" s="36" t="str">
        <f>IF($F155=P$3&amp;"-"&amp;P$4,IF(COUNTIF($F$5:$F155,"="&amp;$F155)&gt;5,"",COUNTIF($D$6:$D155,"=F")),"")</f>
        <v/>
      </c>
      <c r="Q155" s="36" t="str">
        <f>IF($F155=Q$3&amp;"-"&amp;Q$4,IF(COUNTIF($F$5:$F155,"="&amp;$F155)&gt;5,"",$A155),"")</f>
        <v/>
      </c>
      <c r="R155" s="36" t="str">
        <f>IF($F155=R$3&amp;"-"&amp;R$4,IF(COUNTIF($F$5:$F155,"="&amp;$F155)&gt;5,"",COUNTIF($D$6:$D155,"=F")),"")</f>
        <v/>
      </c>
      <c r="S155" s="62">
        <f t="shared" si="6"/>
        <v>151</v>
      </c>
      <c r="T155" s="63" t="str">
        <f t="shared" si="7"/>
        <v>0:23:11</v>
      </c>
    </row>
    <row r="156" spans="1:20" x14ac:dyDescent="0.35">
      <c r="A156" s="20">
        <v>152</v>
      </c>
      <c r="B156" s="45" t="s">
        <v>223</v>
      </c>
      <c r="C156" s="14" t="s">
        <v>543</v>
      </c>
      <c r="D156" s="24" t="s">
        <v>12</v>
      </c>
      <c r="E156" s="24" t="s">
        <v>1</v>
      </c>
      <c r="F156" s="23" t="str">
        <f>IF(ISNA(E156),"",E156&amp;"-"&amp;D156)</f>
        <v>CTC-M</v>
      </c>
      <c r="G156" s="36" t="str">
        <f>IF($F156=G$3&amp;"-"&amp;G$4,IF(COUNTIF($F$5:$F156,"="&amp;$F156)&gt;5,"",$A156),"")</f>
        <v/>
      </c>
      <c r="H156" s="36" t="str">
        <f>IF($F156=H$3&amp;"-"&amp;H$4,IF(COUNTIF($F$5:$F156,"="&amp;$F156)&gt;5,"",COUNTIF($D$6:$D156,"=F")),"")</f>
        <v/>
      </c>
      <c r="I156" s="36" t="str">
        <f>IF($F156=I$3&amp;"-"&amp;I$4,IF(COUNTIF($F$5:$F156,"="&amp;$F156)&gt;5,"",$A156),"")</f>
        <v/>
      </c>
      <c r="J156" s="36" t="str">
        <f>IF($F156=J$3&amp;"-"&amp;J$4,IF(COUNTIF($F$5:$F156,"="&amp;$F156)&gt;5,"",COUNTIF($D$6:$D156,"=F")),"")</f>
        <v/>
      </c>
      <c r="K156" s="36" t="str">
        <f>IF($F156=K$3&amp;"-"&amp;K$4,IF(COUNTIF($F$5:$F156,"="&amp;$F156)&gt;5,"",$A156),"")</f>
        <v/>
      </c>
      <c r="L156" s="36" t="str">
        <f>IF($F156=L$3&amp;"-"&amp;L$4,IF(COUNTIF($F$5:$F156,"="&amp;$F156)&gt;5,"",COUNTIF($D$6:$D156,"=F")),"")</f>
        <v/>
      </c>
      <c r="M156" s="36" t="str">
        <f>IF($F156=M$3&amp;"-"&amp;M$4,IF(COUNTIF($F$5:$F156,"="&amp;$F156)&gt;5,"",$A156),"")</f>
        <v/>
      </c>
      <c r="N156" s="36" t="str">
        <f>IF($F156=N$3&amp;"-"&amp;N$4,IF(COUNTIF($F$5:$F156,"="&amp;$F156)&gt;5,"",COUNTIF($D$6:$D156,"=F")),"")</f>
        <v/>
      </c>
      <c r="O156" s="36" t="str">
        <f>IF($F156=O$3&amp;"-"&amp;O$4,IF(COUNTIF($F$5:$F156,"="&amp;$F156)&gt;5,"",$A156),"")</f>
        <v/>
      </c>
      <c r="P156" s="36" t="str">
        <f>IF($F156=P$3&amp;"-"&amp;P$4,IF(COUNTIF($F$5:$F156,"="&amp;$F156)&gt;5,"",COUNTIF($D$6:$D156,"=F")),"")</f>
        <v/>
      </c>
      <c r="Q156" s="36" t="str">
        <f>IF($F156=Q$3&amp;"-"&amp;Q$4,IF(COUNTIF($F$5:$F156,"="&amp;$F156)&gt;5,"",$A156),"")</f>
        <v/>
      </c>
      <c r="R156" s="36" t="str">
        <f>IF($F156=R$3&amp;"-"&amp;R$4,IF(COUNTIF($F$5:$F156,"="&amp;$F156)&gt;5,"",COUNTIF($D$6:$D156,"=F")),"")</f>
        <v/>
      </c>
      <c r="S156" s="62">
        <f t="shared" si="6"/>
        <v>152</v>
      </c>
      <c r="T156" s="63" t="str">
        <f t="shared" si="7"/>
        <v>0:23:14</v>
      </c>
    </row>
    <row r="157" spans="1:20" x14ac:dyDescent="0.35">
      <c r="A157" s="19">
        <v>153</v>
      </c>
      <c r="B157" s="45" t="s">
        <v>467</v>
      </c>
      <c r="C157" s="14" t="s">
        <v>489</v>
      </c>
      <c r="D157" s="24" t="s">
        <v>13</v>
      </c>
      <c r="E157" s="24" t="s">
        <v>0</v>
      </c>
      <c r="F157" s="23" t="str">
        <f>IF(ISNA(E157),"",E157&amp;"-"&amp;D157)</f>
        <v>C&amp;C-F</v>
      </c>
      <c r="G157" s="36" t="str">
        <f>IF($F157=G$3&amp;"-"&amp;G$4,IF(COUNTIF($F$5:$F157,"="&amp;$F157)&gt;5,"",$A157),"")</f>
        <v/>
      </c>
      <c r="H157" s="36" t="str">
        <f>IF($F157=H$3&amp;"-"&amp;H$4,IF(COUNTIF($F$5:$F157,"="&amp;$F157)&gt;5,"",COUNTIF($D$6:$D157,"=F")),"")</f>
        <v/>
      </c>
      <c r="I157" s="36" t="str">
        <f>IF($F157=I$3&amp;"-"&amp;I$4,IF(COUNTIF($F$5:$F157,"="&amp;$F157)&gt;5,"",$A157),"")</f>
        <v/>
      </c>
      <c r="J157" s="36" t="str">
        <f>IF($F157=J$3&amp;"-"&amp;J$4,IF(COUNTIF($F$5:$F157,"="&amp;$F157)&gt;5,"",COUNTIF($D$6:$D157,"=F")),"")</f>
        <v/>
      </c>
      <c r="K157" s="36" t="str">
        <f>IF($F157=K$3&amp;"-"&amp;K$4,IF(COUNTIF($F$5:$F157,"="&amp;$F157)&gt;5,"",$A157),"")</f>
        <v/>
      </c>
      <c r="L157" s="36" t="str">
        <f>IF($F157=L$3&amp;"-"&amp;L$4,IF(COUNTIF($F$5:$F157,"="&amp;$F157)&gt;5,"",COUNTIF($D$6:$D157,"=F")),"")</f>
        <v/>
      </c>
      <c r="M157" s="36" t="str">
        <f>IF($F157=M$3&amp;"-"&amp;M$4,IF(COUNTIF($F$5:$F157,"="&amp;$F157)&gt;5,"",$A157),"")</f>
        <v/>
      </c>
      <c r="N157" s="36" t="str">
        <f>IF($F157=N$3&amp;"-"&amp;N$4,IF(COUNTIF($F$5:$F157,"="&amp;$F157)&gt;5,"",COUNTIF($D$6:$D157,"=F")),"")</f>
        <v/>
      </c>
      <c r="O157" s="36" t="str">
        <f>IF($F157=O$3&amp;"-"&amp;O$4,IF(COUNTIF($F$5:$F157,"="&amp;$F157)&gt;5,"",$A157),"")</f>
        <v/>
      </c>
      <c r="P157" s="36" t="str">
        <f>IF($F157=P$3&amp;"-"&amp;P$4,IF(COUNTIF($F$5:$F157,"="&amp;$F157)&gt;5,"",COUNTIF($D$6:$D157,"=F")),"")</f>
        <v/>
      </c>
      <c r="Q157" s="36" t="str">
        <f>IF($F157=Q$3&amp;"-"&amp;Q$4,IF(COUNTIF($F$5:$F157,"="&amp;$F157)&gt;5,"",$A157),"")</f>
        <v/>
      </c>
      <c r="R157" s="36" t="str">
        <f>IF($F157=R$3&amp;"-"&amp;R$4,IF(COUNTIF($F$5:$F157,"="&amp;$F157)&gt;5,"",COUNTIF($D$6:$D157,"=F")),"")</f>
        <v/>
      </c>
      <c r="S157" s="62">
        <f t="shared" si="6"/>
        <v>153</v>
      </c>
      <c r="T157" s="63" t="str">
        <f t="shared" si="7"/>
        <v>0:23:15</v>
      </c>
    </row>
    <row r="158" spans="1:20" x14ac:dyDescent="0.35">
      <c r="A158" s="19">
        <v>154</v>
      </c>
      <c r="B158" s="45" t="s">
        <v>467</v>
      </c>
      <c r="C158" s="14" t="s">
        <v>34</v>
      </c>
      <c r="D158" s="24" t="s">
        <v>12</v>
      </c>
      <c r="E158" s="24" t="s">
        <v>0</v>
      </c>
      <c r="F158" s="23" t="str">
        <f>IF(ISNA(E158),"",E158&amp;"-"&amp;D158)</f>
        <v>C&amp;C-M</v>
      </c>
      <c r="G158" s="36" t="str">
        <f>IF($F158=G$3&amp;"-"&amp;G$4,IF(COUNTIF($F$5:$F158,"="&amp;$F158)&gt;5,"",$A158),"")</f>
        <v/>
      </c>
      <c r="H158" s="36" t="str">
        <f>IF($F158=H$3&amp;"-"&amp;H$4,IF(COUNTIF($F$5:$F158,"="&amp;$F158)&gt;5,"",COUNTIF($D$6:$D158,"=F")),"")</f>
        <v/>
      </c>
      <c r="I158" s="36" t="str">
        <f>IF($F158=I$3&amp;"-"&amp;I$4,IF(COUNTIF($F$5:$F158,"="&amp;$F158)&gt;5,"",$A158),"")</f>
        <v/>
      </c>
      <c r="J158" s="36" t="str">
        <f>IF($F158=J$3&amp;"-"&amp;J$4,IF(COUNTIF($F$5:$F158,"="&amp;$F158)&gt;5,"",COUNTIF($D$6:$D158,"=F")),"")</f>
        <v/>
      </c>
      <c r="K158" s="36" t="str">
        <f>IF($F158=K$3&amp;"-"&amp;K$4,IF(COUNTIF($F$5:$F158,"="&amp;$F158)&gt;5,"",$A158),"")</f>
        <v/>
      </c>
      <c r="L158" s="36" t="str">
        <f>IF($F158=L$3&amp;"-"&amp;L$4,IF(COUNTIF($F$5:$F158,"="&amp;$F158)&gt;5,"",COUNTIF($D$6:$D158,"=F")),"")</f>
        <v/>
      </c>
      <c r="M158" s="36" t="str">
        <f>IF($F158=M$3&amp;"-"&amp;M$4,IF(COUNTIF($F$5:$F158,"="&amp;$F158)&gt;5,"",$A158),"")</f>
        <v/>
      </c>
      <c r="N158" s="36" t="str">
        <f>IF($F158=N$3&amp;"-"&amp;N$4,IF(COUNTIF($F$5:$F158,"="&amp;$F158)&gt;5,"",COUNTIF($D$6:$D158,"=F")),"")</f>
        <v/>
      </c>
      <c r="O158" s="36" t="str">
        <f>IF($F158=O$3&amp;"-"&amp;O$4,IF(COUNTIF($F$5:$F158,"="&amp;$F158)&gt;5,"",$A158),"")</f>
        <v/>
      </c>
      <c r="P158" s="36" t="str">
        <f>IF($F158=P$3&amp;"-"&amp;P$4,IF(COUNTIF($F$5:$F158,"="&amp;$F158)&gt;5,"",COUNTIF($D$6:$D158,"=F")),"")</f>
        <v/>
      </c>
      <c r="Q158" s="36" t="str">
        <f>IF($F158=Q$3&amp;"-"&amp;Q$4,IF(COUNTIF($F$5:$F158,"="&amp;$F158)&gt;5,"",$A158),"")</f>
        <v/>
      </c>
      <c r="R158" s="36" t="str">
        <f>IF($F158=R$3&amp;"-"&amp;R$4,IF(COUNTIF($F$5:$F158,"="&amp;$F158)&gt;5,"",COUNTIF($D$6:$D158,"=F")),"")</f>
        <v/>
      </c>
      <c r="S158" s="62">
        <f t="shared" si="6"/>
        <v>154</v>
      </c>
      <c r="T158" s="63" t="str">
        <f t="shared" si="7"/>
        <v>0:23:15</v>
      </c>
    </row>
    <row r="159" spans="1:20" x14ac:dyDescent="0.35">
      <c r="A159" s="19">
        <v>155</v>
      </c>
      <c r="B159" s="45" t="s">
        <v>424</v>
      </c>
      <c r="C159" s="14" t="s">
        <v>353</v>
      </c>
      <c r="D159" s="24" t="s">
        <v>12</v>
      </c>
      <c r="E159" s="24" t="s">
        <v>3</v>
      </c>
      <c r="F159" s="23" t="str">
        <f>IF(ISNA(E159),"",E159&amp;"-"&amp;D159)</f>
        <v>HRC-M</v>
      </c>
      <c r="G159" s="36" t="str">
        <f>IF($F159=G$3&amp;"-"&amp;G$4,IF(COUNTIF($F$5:$F159,"="&amp;$F159)&gt;5,"",$A159),"")</f>
        <v/>
      </c>
      <c r="H159" s="36" t="str">
        <f>IF($F159=H$3&amp;"-"&amp;H$4,IF(COUNTIF($F$5:$F159,"="&amp;$F159)&gt;5,"",COUNTIF($D$6:$D159,"=F")),"")</f>
        <v/>
      </c>
      <c r="I159" s="36" t="str">
        <f>IF($F159=I$3&amp;"-"&amp;I$4,IF(COUNTIF($F$5:$F159,"="&amp;$F159)&gt;5,"",$A159),"")</f>
        <v/>
      </c>
      <c r="J159" s="36" t="str">
        <f>IF($F159=J$3&amp;"-"&amp;J$4,IF(COUNTIF($F$5:$F159,"="&amp;$F159)&gt;5,"",COUNTIF($D$6:$D159,"=F")),"")</f>
        <v/>
      </c>
      <c r="K159" s="36" t="str">
        <f>IF($F159=K$3&amp;"-"&amp;K$4,IF(COUNTIF($F$5:$F159,"="&amp;$F159)&gt;5,"",$A159),"")</f>
        <v/>
      </c>
      <c r="L159" s="36" t="str">
        <f>IF($F159=L$3&amp;"-"&amp;L$4,IF(COUNTIF($F$5:$F159,"="&amp;$F159)&gt;5,"",COUNTIF($D$6:$D159,"=F")),"")</f>
        <v/>
      </c>
      <c r="M159" s="36" t="str">
        <f>IF($F159=M$3&amp;"-"&amp;M$4,IF(COUNTIF($F$5:$F159,"="&amp;$F159)&gt;5,"",$A159),"")</f>
        <v/>
      </c>
      <c r="N159" s="36" t="str">
        <f>IF($F159=N$3&amp;"-"&amp;N$4,IF(COUNTIF($F$5:$F159,"="&amp;$F159)&gt;5,"",COUNTIF($D$6:$D159,"=F")),"")</f>
        <v/>
      </c>
      <c r="O159" s="36" t="str">
        <f>IF($F159=O$3&amp;"-"&amp;O$4,IF(COUNTIF($F$5:$F159,"="&amp;$F159)&gt;5,"",$A159),"")</f>
        <v/>
      </c>
      <c r="P159" s="36" t="str">
        <f>IF($F159=P$3&amp;"-"&amp;P$4,IF(COUNTIF($F$5:$F159,"="&amp;$F159)&gt;5,"",COUNTIF($D$6:$D159,"=F")),"")</f>
        <v/>
      </c>
      <c r="Q159" s="36" t="str">
        <f>IF($F159=Q$3&amp;"-"&amp;Q$4,IF(COUNTIF($F$5:$F159,"="&amp;$F159)&gt;5,"",$A159),"")</f>
        <v/>
      </c>
      <c r="R159" s="36" t="str">
        <f>IF($F159=R$3&amp;"-"&amp;R$4,IF(COUNTIF($F$5:$F159,"="&amp;$F159)&gt;5,"",COUNTIF($D$6:$D159,"=F")),"")</f>
        <v/>
      </c>
      <c r="S159" s="62">
        <f t="shared" si="6"/>
        <v>155</v>
      </c>
      <c r="T159" s="63" t="str">
        <f t="shared" si="7"/>
        <v>0:23:17</v>
      </c>
    </row>
    <row r="160" spans="1:20" x14ac:dyDescent="0.35">
      <c r="A160" s="22">
        <v>156</v>
      </c>
      <c r="B160" s="45" t="s">
        <v>391</v>
      </c>
      <c r="C160" s="14" t="s">
        <v>98</v>
      </c>
      <c r="D160" s="24" t="s">
        <v>12</v>
      </c>
      <c r="E160" s="24" t="s">
        <v>5</v>
      </c>
      <c r="F160" s="23" t="str">
        <f>IF(ISNA(E160),"",E160&amp;"-"&amp;D160)</f>
        <v>SS-M</v>
      </c>
      <c r="G160" s="36" t="str">
        <f>IF($F160=G$3&amp;"-"&amp;G$4,IF(COUNTIF($F$5:$F160,"="&amp;$F160)&gt;5,"",$A160),"")</f>
        <v/>
      </c>
      <c r="H160" s="36" t="str">
        <f>IF($F160=H$3&amp;"-"&amp;H$4,IF(COUNTIF($F$5:$F160,"="&amp;$F160)&gt;5,"",COUNTIF($D$6:$D160,"=F")),"")</f>
        <v/>
      </c>
      <c r="I160" s="36" t="str">
        <f>IF($F160=I$3&amp;"-"&amp;I$4,IF(COUNTIF($F$5:$F160,"="&amp;$F160)&gt;5,"",$A160),"")</f>
        <v/>
      </c>
      <c r="J160" s="36" t="str">
        <f>IF($F160=J$3&amp;"-"&amp;J$4,IF(COUNTIF($F$5:$F160,"="&amp;$F160)&gt;5,"",COUNTIF($D$6:$D160,"=F")),"")</f>
        <v/>
      </c>
      <c r="K160" s="36" t="str">
        <f>IF($F160=K$3&amp;"-"&amp;K$4,IF(COUNTIF($F$5:$F160,"="&amp;$F160)&gt;5,"",$A160),"")</f>
        <v/>
      </c>
      <c r="L160" s="36" t="str">
        <f>IF($F160=L$3&amp;"-"&amp;L$4,IF(COUNTIF($F$5:$F160,"="&amp;$F160)&gt;5,"",COUNTIF($D$6:$D160,"=F")),"")</f>
        <v/>
      </c>
      <c r="M160" s="36" t="str">
        <f>IF($F160=M$3&amp;"-"&amp;M$4,IF(COUNTIF($F$5:$F160,"="&amp;$F160)&gt;5,"",$A160),"")</f>
        <v/>
      </c>
      <c r="N160" s="36" t="str">
        <f>IF($F160=N$3&amp;"-"&amp;N$4,IF(COUNTIF($F$5:$F160,"="&amp;$F160)&gt;5,"",COUNTIF($D$6:$D160,"=F")),"")</f>
        <v/>
      </c>
      <c r="O160" s="36" t="str">
        <f>IF($F160=O$3&amp;"-"&amp;O$4,IF(COUNTIF($F$5:$F160,"="&amp;$F160)&gt;5,"",$A160),"")</f>
        <v/>
      </c>
      <c r="P160" s="36" t="str">
        <f>IF($F160=P$3&amp;"-"&amp;P$4,IF(COUNTIF($F$5:$F160,"="&amp;$F160)&gt;5,"",COUNTIF($D$6:$D160,"=F")),"")</f>
        <v/>
      </c>
      <c r="Q160" s="36" t="str">
        <f>IF($F160=Q$3&amp;"-"&amp;Q$4,IF(COUNTIF($F$5:$F160,"="&amp;$F160)&gt;5,"",$A160),"")</f>
        <v/>
      </c>
      <c r="R160" s="36" t="str">
        <f>IF($F160=R$3&amp;"-"&amp;R$4,IF(COUNTIF($F$5:$F160,"="&amp;$F160)&gt;5,"",COUNTIF($D$6:$D160,"=F")),"")</f>
        <v/>
      </c>
      <c r="S160" s="62">
        <f t="shared" si="6"/>
        <v>156</v>
      </c>
      <c r="T160" s="63" t="str">
        <f t="shared" si="7"/>
        <v>0:23:20</v>
      </c>
    </row>
    <row r="161" spans="1:20" x14ac:dyDescent="0.35">
      <c r="A161" s="22">
        <v>157</v>
      </c>
      <c r="B161" s="45" t="s">
        <v>224</v>
      </c>
      <c r="C161" s="14" t="s">
        <v>123</v>
      </c>
      <c r="D161" s="24" t="s">
        <v>12</v>
      </c>
      <c r="E161" s="24" t="s">
        <v>1</v>
      </c>
      <c r="F161" s="23" t="str">
        <f>IF(ISNA(E161),"",E161&amp;"-"&amp;D161)</f>
        <v>CTC-M</v>
      </c>
      <c r="G161" s="36" t="str">
        <f>IF($F161=G$3&amp;"-"&amp;G$4,IF(COUNTIF($F$5:$F161,"="&amp;$F161)&gt;5,"",$A161),"")</f>
        <v/>
      </c>
      <c r="H161" s="36" t="str">
        <f>IF($F161=H$3&amp;"-"&amp;H$4,IF(COUNTIF($F$5:$F161,"="&amp;$F161)&gt;5,"",COUNTIF($D$6:$D161,"=F")),"")</f>
        <v/>
      </c>
      <c r="I161" s="36" t="str">
        <f>IF($F161=I$3&amp;"-"&amp;I$4,IF(COUNTIF($F$5:$F161,"="&amp;$F161)&gt;5,"",$A161),"")</f>
        <v/>
      </c>
      <c r="J161" s="36" t="str">
        <f>IF($F161=J$3&amp;"-"&amp;J$4,IF(COUNTIF($F$5:$F161,"="&amp;$F161)&gt;5,"",COUNTIF($D$6:$D161,"=F")),"")</f>
        <v/>
      </c>
      <c r="K161" s="36" t="str">
        <f>IF($F161=K$3&amp;"-"&amp;K$4,IF(COUNTIF($F$5:$F161,"="&amp;$F161)&gt;5,"",$A161),"")</f>
        <v/>
      </c>
      <c r="L161" s="36" t="str">
        <f>IF($F161=L$3&amp;"-"&amp;L$4,IF(COUNTIF($F$5:$F161,"="&amp;$F161)&gt;5,"",COUNTIF($D$6:$D161,"=F")),"")</f>
        <v/>
      </c>
      <c r="M161" s="36" t="str">
        <f>IF($F161=M$3&amp;"-"&amp;M$4,IF(COUNTIF($F$5:$F161,"="&amp;$F161)&gt;5,"",$A161),"")</f>
        <v/>
      </c>
      <c r="N161" s="36" t="str">
        <f>IF($F161=N$3&amp;"-"&amp;N$4,IF(COUNTIF($F$5:$F161,"="&amp;$F161)&gt;5,"",COUNTIF($D$6:$D161,"=F")),"")</f>
        <v/>
      </c>
      <c r="O161" s="36" t="str">
        <f>IF($F161=O$3&amp;"-"&amp;O$4,IF(COUNTIF($F$5:$F161,"="&amp;$F161)&gt;5,"",$A161),"")</f>
        <v/>
      </c>
      <c r="P161" s="36" t="str">
        <f>IF($F161=P$3&amp;"-"&amp;P$4,IF(COUNTIF($F$5:$F161,"="&amp;$F161)&gt;5,"",COUNTIF($D$6:$D161,"=F")),"")</f>
        <v/>
      </c>
      <c r="Q161" s="36" t="str">
        <f>IF($F161=Q$3&amp;"-"&amp;Q$4,IF(COUNTIF($F$5:$F161,"="&amp;$F161)&gt;5,"",$A161),"")</f>
        <v/>
      </c>
      <c r="R161" s="36" t="str">
        <f>IF($F161=R$3&amp;"-"&amp;R$4,IF(COUNTIF($F$5:$F161,"="&amp;$F161)&gt;5,"",COUNTIF($D$6:$D161,"=F")),"")</f>
        <v/>
      </c>
      <c r="S161" s="62">
        <f t="shared" si="6"/>
        <v>157</v>
      </c>
      <c r="T161" s="63" t="str">
        <f t="shared" si="7"/>
        <v>0:23:21</v>
      </c>
    </row>
    <row r="162" spans="1:20" x14ac:dyDescent="0.35">
      <c r="A162" s="34">
        <v>158</v>
      </c>
      <c r="B162" s="45" t="s">
        <v>425</v>
      </c>
      <c r="C162" s="14" t="s">
        <v>18</v>
      </c>
      <c r="D162" s="24" t="s">
        <v>12</v>
      </c>
      <c r="E162" s="24" t="s">
        <v>0</v>
      </c>
      <c r="F162" s="23" t="str">
        <f>IF(ISNA(E162),"",E162&amp;"-"&amp;D162)</f>
        <v>C&amp;C-M</v>
      </c>
      <c r="G162" s="36" t="str">
        <f>IF($F162=G$3&amp;"-"&amp;G$4,IF(COUNTIF($F$5:$F162,"="&amp;$F162)&gt;5,"",$A162),"")</f>
        <v/>
      </c>
      <c r="H162" s="36" t="str">
        <f>IF($F162=H$3&amp;"-"&amp;H$4,IF(COUNTIF($F$5:$F162,"="&amp;$F162)&gt;5,"",COUNTIF($D$6:$D162,"=F")),"")</f>
        <v/>
      </c>
      <c r="I162" s="36" t="str">
        <f>IF($F162=I$3&amp;"-"&amp;I$4,IF(COUNTIF($F$5:$F162,"="&amp;$F162)&gt;5,"",$A162),"")</f>
        <v/>
      </c>
      <c r="J162" s="36" t="str">
        <f>IF($F162=J$3&amp;"-"&amp;J$4,IF(COUNTIF($F$5:$F162,"="&amp;$F162)&gt;5,"",COUNTIF($D$6:$D162,"=F")),"")</f>
        <v/>
      </c>
      <c r="K162" s="36" t="str">
        <f>IF($F162=K$3&amp;"-"&amp;K$4,IF(COUNTIF($F$5:$F162,"="&amp;$F162)&gt;5,"",$A162),"")</f>
        <v/>
      </c>
      <c r="L162" s="36" t="str">
        <f>IF($F162=L$3&amp;"-"&amp;L$4,IF(COUNTIF($F$5:$F162,"="&amp;$F162)&gt;5,"",COUNTIF($D$6:$D162,"=F")),"")</f>
        <v/>
      </c>
      <c r="M162" s="36" t="str">
        <f>IF($F162=M$3&amp;"-"&amp;M$4,IF(COUNTIF($F$5:$F162,"="&amp;$F162)&gt;5,"",$A162),"")</f>
        <v/>
      </c>
      <c r="N162" s="36" t="str">
        <f>IF($F162=N$3&amp;"-"&amp;N$4,IF(COUNTIF($F$5:$F162,"="&amp;$F162)&gt;5,"",COUNTIF($D$6:$D162,"=F")),"")</f>
        <v/>
      </c>
      <c r="O162" s="36" t="str">
        <f>IF($F162=O$3&amp;"-"&amp;O$4,IF(COUNTIF($F$5:$F162,"="&amp;$F162)&gt;5,"",$A162),"")</f>
        <v/>
      </c>
      <c r="P162" s="36" t="str">
        <f>IF($F162=P$3&amp;"-"&amp;P$4,IF(COUNTIF($F$5:$F162,"="&amp;$F162)&gt;5,"",COUNTIF($D$6:$D162,"=F")),"")</f>
        <v/>
      </c>
      <c r="Q162" s="36" t="str">
        <f>IF($F162=Q$3&amp;"-"&amp;Q$4,IF(COUNTIF($F$5:$F162,"="&amp;$F162)&gt;5,"",$A162),"")</f>
        <v/>
      </c>
      <c r="R162" s="36" t="str">
        <f>IF($F162=R$3&amp;"-"&amp;R$4,IF(COUNTIF($F$5:$F162,"="&amp;$F162)&gt;5,"",COUNTIF($D$6:$D162,"=F")),"")</f>
        <v/>
      </c>
      <c r="S162" s="62">
        <f t="shared" si="6"/>
        <v>158</v>
      </c>
      <c r="T162" s="63" t="str">
        <f t="shared" si="7"/>
        <v>0:23:23</v>
      </c>
    </row>
    <row r="163" spans="1:20" x14ac:dyDescent="0.35">
      <c r="A163" s="19">
        <v>159</v>
      </c>
      <c r="B163" s="45" t="s">
        <v>225</v>
      </c>
      <c r="C163" s="14" t="s">
        <v>126</v>
      </c>
      <c r="D163" s="24" t="s">
        <v>12</v>
      </c>
      <c r="E163" s="24" t="s">
        <v>1</v>
      </c>
      <c r="F163" s="23" t="str">
        <f>IF(ISNA(E163),"",E163&amp;"-"&amp;D163)</f>
        <v>CTC-M</v>
      </c>
      <c r="G163" s="36" t="str">
        <f>IF($F163=G$3&amp;"-"&amp;G$4,IF(COUNTIF($F$5:$F163,"="&amp;$F163)&gt;5,"",$A163),"")</f>
        <v/>
      </c>
      <c r="H163" s="36" t="str">
        <f>IF($F163=H$3&amp;"-"&amp;H$4,IF(COUNTIF($F$5:$F163,"="&amp;$F163)&gt;5,"",COUNTIF($D$6:$D163,"=F")),"")</f>
        <v/>
      </c>
      <c r="I163" s="36" t="str">
        <f>IF($F163=I$3&amp;"-"&amp;I$4,IF(COUNTIF($F$5:$F163,"="&amp;$F163)&gt;5,"",$A163),"")</f>
        <v/>
      </c>
      <c r="J163" s="36" t="str">
        <f>IF($F163=J$3&amp;"-"&amp;J$4,IF(COUNTIF($F$5:$F163,"="&amp;$F163)&gt;5,"",COUNTIF($D$6:$D163,"=F")),"")</f>
        <v/>
      </c>
      <c r="K163" s="36" t="str">
        <f>IF($F163=K$3&amp;"-"&amp;K$4,IF(COUNTIF($F$5:$F163,"="&amp;$F163)&gt;5,"",$A163),"")</f>
        <v/>
      </c>
      <c r="L163" s="36" t="str">
        <f>IF($F163=L$3&amp;"-"&amp;L$4,IF(COUNTIF($F$5:$F163,"="&amp;$F163)&gt;5,"",COUNTIF($D$6:$D163,"=F")),"")</f>
        <v/>
      </c>
      <c r="M163" s="36" t="str">
        <f>IF($F163=M$3&amp;"-"&amp;M$4,IF(COUNTIF($F$5:$F163,"="&amp;$F163)&gt;5,"",$A163),"")</f>
        <v/>
      </c>
      <c r="N163" s="36" t="str">
        <f>IF($F163=N$3&amp;"-"&amp;N$4,IF(COUNTIF($F$5:$F163,"="&amp;$F163)&gt;5,"",COUNTIF($D$6:$D163,"=F")),"")</f>
        <v/>
      </c>
      <c r="O163" s="36" t="str">
        <f>IF($F163=O$3&amp;"-"&amp;O$4,IF(COUNTIF($F$5:$F163,"="&amp;$F163)&gt;5,"",$A163),"")</f>
        <v/>
      </c>
      <c r="P163" s="36" t="str">
        <f>IF($F163=P$3&amp;"-"&amp;P$4,IF(COUNTIF($F$5:$F163,"="&amp;$F163)&gt;5,"",COUNTIF($D$6:$D163,"=F")),"")</f>
        <v/>
      </c>
      <c r="Q163" s="36" t="str">
        <f>IF($F163=Q$3&amp;"-"&amp;Q$4,IF(COUNTIF($F$5:$F163,"="&amp;$F163)&gt;5,"",$A163),"")</f>
        <v/>
      </c>
      <c r="R163" s="36" t="str">
        <f>IF($F163=R$3&amp;"-"&amp;R$4,IF(COUNTIF($F$5:$F163,"="&amp;$F163)&gt;5,"",COUNTIF($D$6:$D163,"=F")),"")</f>
        <v/>
      </c>
      <c r="S163" s="62">
        <f t="shared" si="6"/>
        <v>159</v>
      </c>
      <c r="T163" s="63" t="str">
        <f t="shared" si="7"/>
        <v>0:23:25</v>
      </c>
    </row>
    <row r="164" spans="1:20" x14ac:dyDescent="0.35">
      <c r="A164" s="19">
        <v>160</v>
      </c>
      <c r="B164" s="45" t="s">
        <v>226</v>
      </c>
      <c r="C164" s="14" t="s">
        <v>618</v>
      </c>
      <c r="D164" s="24" t="s">
        <v>12</v>
      </c>
      <c r="E164" s="24" t="s">
        <v>0</v>
      </c>
      <c r="F164" s="23" t="str">
        <f>IF(ISNA(E164),"",E164&amp;"-"&amp;D164)</f>
        <v>C&amp;C-M</v>
      </c>
      <c r="G164" s="36" t="str">
        <f>IF($F164=G$3&amp;"-"&amp;G$4,IF(COUNTIF($F$5:$F164,"="&amp;$F164)&gt;5,"",$A164),"")</f>
        <v/>
      </c>
      <c r="H164" s="36" t="str">
        <f>IF($F164=H$3&amp;"-"&amp;H$4,IF(COUNTIF($F$5:$F164,"="&amp;$F164)&gt;5,"",COUNTIF($D$6:$D164,"=F")),"")</f>
        <v/>
      </c>
      <c r="I164" s="36" t="str">
        <f>IF($F164=I$3&amp;"-"&amp;I$4,IF(COUNTIF($F$5:$F164,"="&amp;$F164)&gt;5,"",$A164),"")</f>
        <v/>
      </c>
      <c r="J164" s="36" t="str">
        <f>IF($F164=J$3&amp;"-"&amp;J$4,IF(COUNTIF($F$5:$F164,"="&amp;$F164)&gt;5,"",COUNTIF($D$6:$D164,"=F")),"")</f>
        <v/>
      </c>
      <c r="K164" s="36" t="str">
        <f>IF($F164=K$3&amp;"-"&amp;K$4,IF(COUNTIF($F$5:$F164,"="&amp;$F164)&gt;5,"",$A164),"")</f>
        <v/>
      </c>
      <c r="L164" s="36" t="str">
        <f>IF($F164=L$3&amp;"-"&amp;L$4,IF(COUNTIF($F$5:$F164,"="&amp;$F164)&gt;5,"",COUNTIF($D$6:$D164,"=F")),"")</f>
        <v/>
      </c>
      <c r="M164" s="36" t="str">
        <f>IF($F164=M$3&amp;"-"&amp;M$4,IF(COUNTIF($F$5:$F164,"="&amp;$F164)&gt;5,"",$A164),"")</f>
        <v/>
      </c>
      <c r="N164" s="36" t="str">
        <f>IF($F164=N$3&amp;"-"&amp;N$4,IF(COUNTIF($F$5:$F164,"="&amp;$F164)&gt;5,"",COUNTIF($D$6:$D164,"=F")),"")</f>
        <v/>
      </c>
      <c r="O164" s="36" t="str">
        <f>IF($F164=O$3&amp;"-"&amp;O$4,IF(COUNTIF($F$5:$F164,"="&amp;$F164)&gt;5,"",$A164),"")</f>
        <v/>
      </c>
      <c r="P164" s="36" t="str">
        <f>IF($F164=P$3&amp;"-"&amp;P$4,IF(COUNTIF($F$5:$F164,"="&amp;$F164)&gt;5,"",COUNTIF($D$6:$D164,"=F")),"")</f>
        <v/>
      </c>
      <c r="Q164" s="36" t="str">
        <f>IF($F164=Q$3&amp;"-"&amp;Q$4,IF(COUNTIF($F$5:$F164,"="&amp;$F164)&gt;5,"",$A164),"")</f>
        <v/>
      </c>
      <c r="R164" s="36" t="str">
        <f>IF($F164=R$3&amp;"-"&amp;R$4,IF(COUNTIF($F$5:$F164,"="&amp;$F164)&gt;5,"",COUNTIF($D$6:$D164,"=F")),"")</f>
        <v/>
      </c>
      <c r="S164" s="62">
        <f t="shared" si="6"/>
        <v>160</v>
      </c>
      <c r="T164" s="63" t="str">
        <f t="shared" si="7"/>
        <v>0:23:27</v>
      </c>
    </row>
    <row r="165" spans="1:20" x14ac:dyDescent="0.35">
      <c r="A165" s="19">
        <v>161</v>
      </c>
      <c r="B165" s="45" t="s">
        <v>311</v>
      </c>
      <c r="C165" s="14" t="s">
        <v>360</v>
      </c>
      <c r="D165" s="24" t="s">
        <v>13</v>
      </c>
      <c r="E165" s="24" t="s">
        <v>0</v>
      </c>
      <c r="F165" s="23" t="str">
        <f>IF(ISNA(E165),"",E165&amp;"-"&amp;D165)</f>
        <v>C&amp;C-F</v>
      </c>
      <c r="G165" s="36" t="str">
        <f>IF($F165=G$3&amp;"-"&amp;G$4,IF(COUNTIF($F$5:$F165,"="&amp;$F165)&gt;5,"",$A165),"")</f>
        <v/>
      </c>
      <c r="H165" s="36" t="str">
        <f>IF($F165=H$3&amp;"-"&amp;H$4,IF(COUNTIF($F$5:$F165,"="&amp;$F165)&gt;5,"",COUNTIF($D$6:$D165,"=F")),"")</f>
        <v/>
      </c>
      <c r="I165" s="36" t="str">
        <f>IF($F165=I$3&amp;"-"&amp;I$4,IF(COUNTIF($F$5:$F165,"="&amp;$F165)&gt;5,"",$A165),"")</f>
        <v/>
      </c>
      <c r="J165" s="36" t="str">
        <f>IF($F165=J$3&amp;"-"&amp;J$4,IF(COUNTIF($F$5:$F165,"="&amp;$F165)&gt;5,"",COUNTIF($D$6:$D165,"=F")),"")</f>
        <v/>
      </c>
      <c r="K165" s="36" t="str">
        <f>IF($F165=K$3&amp;"-"&amp;K$4,IF(COUNTIF($F$5:$F165,"="&amp;$F165)&gt;5,"",$A165),"")</f>
        <v/>
      </c>
      <c r="L165" s="36" t="str">
        <f>IF($F165=L$3&amp;"-"&amp;L$4,IF(COUNTIF($F$5:$F165,"="&amp;$F165)&gt;5,"",COUNTIF($D$6:$D165,"=F")),"")</f>
        <v/>
      </c>
      <c r="M165" s="36" t="str">
        <f>IF($F165=M$3&amp;"-"&amp;M$4,IF(COUNTIF($F$5:$F165,"="&amp;$F165)&gt;5,"",$A165),"")</f>
        <v/>
      </c>
      <c r="N165" s="36" t="str">
        <f>IF($F165=N$3&amp;"-"&amp;N$4,IF(COUNTIF($F$5:$F165,"="&amp;$F165)&gt;5,"",COUNTIF($D$6:$D165,"=F")),"")</f>
        <v/>
      </c>
      <c r="O165" s="36" t="str">
        <f>IF($F165=O$3&amp;"-"&amp;O$4,IF(COUNTIF($F$5:$F165,"="&amp;$F165)&gt;5,"",$A165),"")</f>
        <v/>
      </c>
      <c r="P165" s="36" t="str">
        <f>IF($F165=P$3&amp;"-"&amp;P$4,IF(COUNTIF($F$5:$F165,"="&amp;$F165)&gt;5,"",COUNTIF($D$6:$D165,"=F")),"")</f>
        <v/>
      </c>
      <c r="Q165" s="36" t="str">
        <f>IF($F165=Q$3&amp;"-"&amp;Q$4,IF(COUNTIF($F$5:$F165,"="&amp;$F165)&gt;5,"",$A165),"")</f>
        <v/>
      </c>
      <c r="R165" s="36" t="str">
        <f>IF($F165=R$3&amp;"-"&amp;R$4,IF(COUNTIF($F$5:$F165,"="&amp;$F165)&gt;5,"",COUNTIF($D$6:$D165,"=F")),"")</f>
        <v/>
      </c>
      <c r="S165" s="62">
        <f t="shared" si="6"/>
        <v>161</v>
      </c>
      <c r="T165" s="63" t="str">
        <f t="shared" si="7"/>
        <v>0:23:28</v>
      </c>
    </row>
    <row r="166" spans="1:20" x14ac:dyDescent="0.35">
      <c r="A166" s="20">
        <v>162</v>
      </c>
      <c r="B166" s="45" t="s">
        <v>392</v>
      </c>
      <c r="C166" s="14" t="s">
        <v>517</v>
      </c>
      <c r="D166" s="24" t="s">
        <v>12</v>
      </c>
      <c r="E166" s="24" t="s">
        <v>2</v>
      </c>
      <c r="F166" s="23" t="str">
        <f>IF(ISNA(E166),"",E166&amp;"-"&amp;D166)</f>
        <v>Ely-M</v>
      </c>
      <c r="G166" s="36" t="str">
        <f>IF($F166=G$3&amp;"-"&amp;G$4,IF(COUNTIF($F$5:$F166,"="&amp;$F166)&gt;5,"",$A166),"")</f>
        <v/>
      </c>
      <c r="H166" s="36" t="str">
        <f>IF($F166=H$3&amp;"-"&amp;H$4,IF(COUNTIF($F$5:$F166,"="&amp;$F166)&gt;5,"",COUNTIF($D$6:$D166,"=F")),"")</f>
        <v/>
      </c>
      <c r="I166" s="36" t="str">
        <f>IF($F166=I$3&amp;"-"&amp;I$4,IF(COUNTIF($F$5:$F166,"="&amp;$F166)&gt;5,"",$A166),"")</f>
        <v/>
      </c>
      <c r="J166" s="36" t="str">
        <f>IF($F166=J$3&amp;"-"&amp;J$4,IF(COUNTIF($F$5:$F166,"="&amp;$F166)&gt;5,"",COUNTIF($D$6:$D166,"=F")),"")</f>
        <v/>
      </c>
      <c r="K166" s="36" t="str">
        <f>IF($F166=K$3&amp;"-"&amp;K$4,IF(COUNTIF($F$5:$F166,"="&amp;$F166)&gt;5,"",$A166),"")</f>
        <v/>
      </c>
      <c r="L166" s="36" t="str">
        <f>IF($F166=L$3&amp;"-"&amp;L$4,IF(COUNTIF($F$5:$F166,"="&amp;$F166)&gt;5,"",COUNTIF($D$6:$D166,"=F")),"")</f>
        <v/>
      </c>
      <c r="M166" s="36" t="str">
        <f>IF($F166=M$3&amp;"-"&amp;M$4,IF(COUNTIF($F$5:$F166,"="&amp;$F166)&gt;5,"",$A166),"")</f>
        <v/>
      </c>
      <c r="N166" s="36" t="str">
        <f>IF($F166=N$3&amp;"-"&amp;N$4,IF(COUNTIF($F$5:$F166,"="&amp;$F166)&gt;5,"",COUNTIF($D$6:$D166,"=F")),"")</f>
        <v/>
      </c>
      <c r="O166" s="36" t="str">
        <f>IF($F166=O$3&amp;"-"&amp;O$4,IF(COUNTIF($F$5:$F166,"="&amp;$F166)&gt;5,"",$A166),"")</f>
        <v/>
      </c>
      <c r="P166" s="36" t="str">
        <f>IF($F166=P$3&amp;"-"&amp;P$4,IF(COUNTIF($F$5:$F166,"="&amp;$F166)&gt;5,"",COUNTIF($D$6:$D166,"=F")),"")</f>
        <v/>
      </c>
      <c r="Q166" s="36" t="str">
        <f>IF($F166=Q$3&amp;"-"&amp;Q$4,IF(COUNTIF($F$5:$F166,"="&amp;$F166)&gt;5,"",$A166),"")</f>
        <v/>
      </c>
      <c r="R166" s="36" t="str">
        <f>IF($F166=R$3&amp;"-"&amp;R$4,IF(COUNTIF($F$5:$F166,"="&amp;$F166)&gt;5,"",COUNTIF($D$6:$D166,"=F")),"")</f>
        <v/>
      </c>
      <c r="S166" s="62">
        <f t="shared" si="6"/>
        <v>162</v>
      </c>
      <c r="T166" s="63" t="str">
        <f t="shared" si="7"/>
        <v>0:23:30</v>
      </c>
    </row>
    <row r="167" spans="1:20" x14ac:dyDescent="0.35">
      <c r="A167" s="19">
        <v>163</v>
      </c>
      <c r="B167" s="45" t="s">
        <v>646</v>
      </c>
      <c r="C167" s="14" t="s">
        <v>58</v>
      </c>
      <c r="D167" s="24" t="s">
        <v>12</v>
      </c>
      <c r="E167" s="24" t="s">
        <v>4</v>
      </c>
      <c r="F167" s="23" t="str">
        <f>IF(ISNA(E167),"",E167&amp;"-"&amp;D167)</f>
        <v>NJ-M</v>
      </c>
      <c r="G167" s="36" t="str">
        <f>IF($F167=G$3&amp;"-"&amp;G$4,IF(COUNTIF($F$5:$F167,"="&amp;$F167)&gt;5,"",$A167),"")</f>
        <v/>
      </c>
      <c r="H167" s="36" t="str">
        <f>IF($F167=H$3&amp;"-"&amp;H$4,IF(COUNTIF($F$5:$F167,"="&amp;$F167)&gt;5,"",COUNTIF($D$6:$D167,"=F")),"")</f>
        <v/>
      </c>
      <c r="I167" s="36" t="str">
        <f>IF($F167=I$3&amp;"-"&amp;I$4,IF(COUNTIF($F$5:$F167,"="&amp;$F167)&gt;5,"",$A167),"")</f>
        <v/>
      </c>
      <c r="J167" s="36" t="str">
        <f>IF($F167=J$3&amp;"-"&amp;J$4,IF(COUNTIF($F$5:$F167,"="&amp;$F167)&gt;5,"",COUNTIF($D$6:$D167,"=F")),"")</f>
        <v/>
      </c>
      <c r="K167" s="36" t="str">
        <f>IF($F167=K$3&amp;"-"&amp;K$4,IF(COUNTIF($F$5:$F167,"="&amp;$F167)&gt;5,"",$A167),"")</f>
        <v/>
      </c>
      <c r="L167" s="36" t="str">
        <f>IF($F167=L$3&amp;"-"&amp;L$4,IF(COUNTIF($F$5:$F167,"="&amp;$F167)&gt;5,"",COUNTIF($D$6:$D167,"=F")),"")</f>
        <v/>
      </c>
      <c r="M167" s="36" t="str">
        <f>IF($F167=M$3&amp;"-"&amp;M$4,IF(COUNTIF($F$5:$F167,"="&amp;$F167)&gt;5,"",$A167),"")</f>
        <v/>
      </c>
      <c r="N167" s="36" t="str">
        <f>IF($F167=N$3&amp;"-"&amp;N$4,IF(COUNTIF($F$5:$F167,"="&amp;$F167)&gt;5,"",COUNTIF($D$6:$D167,"=F")),"")</f>
        <v/>
      </c>
      <c r="O167" s="36" t="str">
        <f>IF($F167=O$3&amp;"-"&amp;O$4,IF(COUNTIF($F$5:$F167,"="&amp;$F167)&gt;5,"",$A167),"")</f>
        <v/>
      </c>
      <c r="P167" s="36" t="str">
        <f>IF($F167=P$3&amp;"-"&amp;P$4,IF(COUNTIF($F$5:$F167,"="&amp;$F167)&gt;5,"",COUNTIF($D$6:$D167,"=F")),"")</f>
        <v/>
      </c>
      <c r="Q167" s="36" t="str">
        <f>IF($F167=Q$3&amp;"-"&amp;Q$4,IF(COUNTIF($F$5:$F167,"="&amp;$F167)&gt;5,"",$A167),"")</f>
        <v/>
      </c>
      <c r="R167" s="36" t="str">
        <f>IF($F167=R$3&amp;"-"&amp;R$4,IF(COUNTIF($F$5:$F167,"="&amp;$F167)&gt;5,"",COUNTIF($D$6:$D167,"=F")),"")</f>
        <v/>
      </c>
      <c r="S167" s="62">
        <f t="shared" si="6"/>
        <v>163</v>
      </c>
      <c r="T167" s="63" t="str">
        <f t="shared" si="7"/>
        <v>0:23:31</v>
      </c>
    </row>
    <row r="168" spans="1:20" x14ac:dyDescent="0.35">
      <c r="A168" s="20">
        <v>164</v>
      </c>
      <c r="B168" s="45" t="s">
        <v>646</v>
      </c>
      <c r="C168" s="14" t="s">
        <v>136</v>
      </c>
      <c r="D168" s="24" t="s">
        <v>12</v>
      </c>
      <c r="E168" s="24" t="s">
        <v>3</v>
      </c>
      <c r="F168" s="23" t="str">
        <f>IF(ISNA(E168),"",E168&amp;"-"&amp;D168)</f>
        <v>HRC-M</v>
      </c>
      <c r="G168" s="36" t="str">
        <f>IF($F168=G$3&amp;"-"&amp;G$4,IF(COUNTIF($F$5:$F168,"="&amp;$F168)&gt;5,"",$A168),"")</f>
        <v/>
      </c>
      <c r="H168" s="36" t="str">
        <f>IF($F168=H$3&amp;"-"&amp;H$4,IF(COUNTIF($F$5:$F168,"="&amp;$F168)&gt;5,"",COUNTIF($D$6:$D168,"=F")),"")</f>
        <v/>
      </c>
      <c r="I168" s="36" t="str">
        <f>IF($F168=I$3&amp;"-"&amp;I$4,IF(COUNTIF($F$5:$F168,"="&amp;$F168)&gt;5,"",$A168),"")</f>
        <v/>
      </c>
      <c r="J168" s="36" t="str">
        <f>IF($F168=J$3&amp;"-"&amp;J$4,IF(COUNTIF($F$5:$F168,"="&amp;$F168)&gt;5,"",COUNTIF($D$6:$D168,"=F")),"")</f>
        <v/>
      </c>
      <c r="K168" s="36" t="str">
        <f>IF($F168=K$3&amp;"-"&amp;K$4,IF(COUNTIF($F$5:$F168,"="&amp;$F168)&gt;5,"",$A168),"")</f>
        <v/>
      </c>
      <c r="L168" s="36" t="str">
        <f>IF($F168=L$3&amp;"-"&amp;L$4,IF(COUNTIF($F$5:$F168,"="&amp;$F168)&gt;5,"",COUNTIF($D$6:$D168,"=F")),"")</f>
        <v/>
      </c>
      <c r="M168" s="36" t="str">
        <f>IF($F168=M$3&amp;"-"&amp;M$4,IF(COUNTIF($F$5:$F168,"="&amp;$F168)&gt;5,"",$A168),"")</f>
        <v/>
      </c>
      <c r="N168" s="36" t="str">
        <f>IF($F168=N$3&amp;"-"&amp;N$4,IF(COUNTIF($F$5:$F168,"="&amp;$F168)&gt;5,"",COUNTIF($D$6:$D168,"=F")),"")</f>
        <v/>
      </c>
      <c r="O168" s="36" t="str">
        <f>IF($F168=O$3&amp;"-"&amp;O$4,IF(COUNTIF($F$5:$F168,"="&amp;$F168)&gt;5,"",$A168),"")</f>
        <v/>
      </c>
      <c r="P168" s="36" t="str">
        <f>IF($F168=P$3&amp;"-"&amp;P$4,IF(COUNTIF($F$5:$F168,"="&amp;$F168)&gt;5,"",COUNTIF($D$6:$D168,"=F")),"")</f>
        <v/>
      </c>
      <c r="Q168" s="36" t="str">
        <f>IF($F168=Q$3&amp;"-"&amp;Q$4,IF(COUNTIF($F$5:$F168,"="&amp;$F168)&gt;5,"",$A168),"")</f>
        <v/>
      </c>
      <c r="R168" s="36" t="str">
        <f>IF($F168=R$3&amp;"-"&amp;R$4,IF(COUNTIF($F$5:$F168,"="&amp;$F168)&gt;5,"",COUNTIF($D$6:$D168,"=F")),"")</f>
        <v/>
      </c>
      <c r="S168" s="62">
        <f t="shared" si="6"/>
        <v>164</v>
      </c>
      <c r="T168" s="63" t="str">
        <f t="shared" si="7"/>
        <v>0:23:31</v>
      </c>
    </row>
    <row r="169" spans="1:20" x14ac:dyDescent="0.35">
      <c r="A169" s="19">
        <v>165</v>
      </c>
      <c r="B169" s="45" t="s">
        <v>312</v>
      </c>
      <c r="C169" s="14" t="s">
        <v>352</v>
      </c>
      <c r="D169" s="24" t="s">
        <v>12</v>
      </c>
      <c r="E169" s="24" t="s">
        <v>3</v>
      </c>
      <c r="F169" s="23" t="str">
        <f>IF(ISNA(E169),"",E169&amp;"-"&amp;D169)</f>
        <v>HRC-M</v>
      </c>
      <c r="G169" s="36" t="str">
        <f>IF($F169=G$3&amp;"-"&amp;G$4,IF(COUNTIF($F$5:$F169,"="&amp;$F169)&gt;5,"",$A169),"")</f>
        <v/>
      </c>
      <c r="H169" s="36" t="str">
        <f>IF($F169=H$3&amp;"-"&amp;H$4,IF(COUNTIF($F$5:$F169,"="&amp;$F169)&gt;5,"",COUNTIF($D$6:$D169,"=F")),"")</f>
        <v/>
      </c>
      <c r="I169" s="36" t="str">
        <f>IF($F169=I$3&amp;"-"&amp;I$4,IF(COUNTIF($F$5:$F169,"="&amp;$F169)&gt;5,"",$A169),"")</f>
        <v/>
      </c>
      <c r="J169" s="36" t="str">
        <f>IF($F169=J$3&amp;"-"&amp;J$4,IF(COUNTIF($F$5:$F169,"="&amp;$F169)&gt;5,"",COUNTIF($D$6:$D169,"=F")),"")</f>
        <v/>
      </c>
      <c r="K169" s="36" t="str">
        <f>IF($F169=K$3&amp;"-"&amp;K$4,IF(COUNTIF($F$5:$F169,"="&amp;$F169)&gt;5,"",$A169),"")</f>
        <v/>
      </c>
      <c r="L169" s="36" t="str">
        <f>IF($F169=L$3&amp;"-"&amp;L$4,IF(COUNTIF($F$5:$F169,"="&amp;$F169)&gt;5,"",COUNTIF($D$6:$D169,"=F")),"")</f>
        <v/>
      </c>
      <c r="M169" s="36" t="str">
        <f>IF($F169=M$3&amp;"-"&amp;M$4,IF(COUNTIF($F$5:$F169,"="&amp;$F169)&gt;5,"",$A169),"")</f>
        <v/>
      </c>
      <c r="N169" s="36" t="str">
        <f>IF($F169=N$3&amp;"-"&amp;N$4,IF(COUNTIF($F$5:$F169,"="&amp;$F169)&gt;5,"",COUNTIF($D$6:$D169,"=F")),"")</f>
        <v/>
      </c>
      <c r="O169" s="36" t="str">
        <f>IF($F169=O$3&amp;"-"&amp;O$4,IF(COUNTIF($F$5:$F169,"="&amp;$F169)&gt;5,"",$A169),"")</f>
        <v/>
      </c>
      <c r="P169" s="36" t="str">
        <f>IF($F169=P$3&amp;"-"&amp;P$4,IF(COUNTIF($F$5:$F169,"="&amp;$F169)&gt;5,"",COUNTIF($D$6:$D169,"=F")),"")</f>
        <v/>
      </c>
      <c r="Q169" s="36" t="str">
        <f>IF($F169=Q$3&amp;"-"&amp;Q$4,IF(COUNTIF($F$5:$F169,"="&amp;$F169)&gt;5,"",$A169),"")</f>
        <v/>
      </c>
      <c r="R169" s="36" t="str">
        <f>IF($F169=R$3&amp;"-"&amp;R$4,IF(COUNTIF($F$5:$F169,"="&amp;$F169)&gt;5,"",COUNTIF($D$6:$D169,"=F")),"")</f>
        <v/>
      </c>
      <c r="S169" s="62">
        <f t="shared" si="6"/>
        <v>165</v>
      </c>
      <c r="T169" s="63" t="str">
        <f t="shared" si="7"/>
        <v>0:23:32</v>
      </c>
    </row>
    <row r="170" spans="1:20" x14ac:dyDescent="0.35">
      <c r="A170" s="19">
        <v>166</v>
      </c>
      <c r="B170" s="45" t="s">
        <v>312</v>
      </c>
      <c r="C170" s="14" t="s">
        <v>590</v>
      </c>
      <c r="D170" s="24" t="s">
        <v>12</v>
      </c>
      <c r="E170" s="24" t="s">
        <v>5</v>
      </c>
      <c r="F170" s="23" t="str">
        <f>IF(ISNA(E170),"",E170&amp;"-"&amp;D170)</f>
        <v>SS-M</v>
      </c>
      <c r="G170" s="36" t="str">
        <f>IF($F170=G$3&amp;"-"&amp;G$4,IF(COUNTIF($F$5:$F170,"="&amp;$F170)&gt;5,"",$A170),"")</f>
        <v/>
      </c>
      <c r="H170" s="36" t="str">
        <f>IF($F170=H$3&amp;"-"&amp;H$4,IF(COUNTIF($F$5:$F170,"="&amp;$F170)&gt;5,"",COUNTIF($D$6:$D170,"=F")),"")</f>
        <v/>
      </c>
      <c r="I170" s="36" t="str">
        <f>IF($F170=I$3&amp;"-"&amp;I$4,IF(COUNTIF($F$5:$F170,"="&amp;$F170)&gt;5,"",$A170),"")</f>
        <v/>
      </c>
      <c r="J170" s="36" t="str">
        <f>IF($F170=J$3&amp;"-"&amp;J$4,IF(COUNTIF($F$5:$F170,"="&amp;$F170)&gt;5,"",COUNTIF($D$6:$D170,"=F")),"")</f>
        <v/>
      </c>
      <c r="K170" s="36" t="str">
        <f>IF($F170=K$3&amp;"-"&amp;K$4,IF(COUNTIF($F$5:$F170,"="&amp;$F170)&gt;5,"",$A170),"")</f>
        <v/>
      </c>
      <c r="L170" s="36" t="str">
        <f>IF($F170=L$3&amp;"-"&amp;L$4,IF(COUNTIF($F$5:$F170,"="&amp;$F170)&gt;5,"",COUNTIF($D$6:$D170,"=F")),"")</f>
        <v/>
      </c>
      <c r="M170" s="36" t="str">
        <f>IF($F170=M$3&amp;"-"&amp;M$4,IF(COUNTIF($F$5:$F170,"="&amp;$F170)&gt;5,"",$A170),"")</f>
        <v/>
      </c>
      <c r="N170" s="36" t="str">
        <f>IF($F170=N$3&amp;"-"&amp;N$4,IF(COUNTIF($F$5:$F170,"="&amp;$F170)&gt;5,"",COUNTIF($D$6:$D170,"=F")),"")</f>
        <v/>
      </c>
      <c r="O170" s="36" t="str">
        <f>IF($F170=O$3&amp;"-"&amp;O$4,IF(COUNTIF($F$5:$F170,"="&amp;$F170)&gt;5,"",$A170),"")</f>
        <v/>
      </c>
      <c r="P170" s="36" t="str">
        <f>IF($F170=P$3&amp;"-"&amp;P$4,IF(COUNTIF($F$5:$F170,"="&amp;$F170)&gt;5,"",COUNTIF($D$6:$D170,"=F")),"")</f>
        <v/>
      </c>
      <c r="Q170" s="36" t="str">
        <f>IF($F170=Q$3&amp;"-"&amp;Q$4,IF(COUNTIF($F$5:$F170,"="&amp;$F170)&gt;5,"",$A170),"")</f>
        <v/>
      </c>
      <c r="R170" s="36" t="str">
        <f>IF($F170=R$3&amp;"-"&amp;R$4,IF(COUNTIF($F$5:$F170,"="&amp;$F170)&gt;5,"",COUNTIF($D$6:$D170,"=F")),"")</f>
        <v/>
      </c>
      <c r="S170" s="62">
        <f t="shared" si="6"/>
        <v>166</v>
      </c>
      <c r="T170" s="63" t="str">
        <f t="shared" si="7"/>
        <v>0:23:32</v>
      </c>
    </row>
    <row r="171" spans="1:20" x14ac:dyDescent="0.35">
      <c r="A171" s="22">
        <v>167</v>
      </c>
      <c r="B171" s="45" t="s">
        <v>468</v>
      </c>
      <c r="C171" s="14" t="s">
        <v>591</v>
      </c>
      <c r="D171" s="24" t="s">
        <v>12</v>
      </c>
      <c r="E171" s="24" t="s">
        <v>5</v>
      </c>
      <c r="F171" s="23" t="str">
        <f>IF(ISNA(E171),"",E171&amp;"-"&amp;D171)</f>
        <v>SS-M</v>
      </c>
      <c r="G171" s="36" t="str">
        <f>IF($F171=G$3&amp;"-"&amp;G$4,IF(COUNTIF($F$5:$F171,"="&amp;$F171)&gt;5,"",$A171),"")</f>
        <v/>
      </c>
      <c r="H171" s="36" t="str">
        <f>IF($F171=H$3&amp;"-"&amp;H$4,IF(COUNTIF($F$5:$F171,"="&amp;$F171)&gt;5,"",COUNTIF($D$6:$D171,"=F")),"")</f>
        <v/>
      </c>
      <c r="I171" s="36" t="str">
        <f>IF($F171=I$3&amp;"-"&amp;I$4,IF(COUNTIF($F$5:$F171,"="&amp;$F171)&gt;5,"",$A171),"")</f>
        <v/>
      </c>
      <c r="J171" s="36" t="str">
        <f>IF($F171=J$3&amp;"-"&amp;J$4,IF(COUNTIF($F$5:$F171,"="&amp;$F171)&gt;5,"",COUNTIF($D$6:$D171,"=F")),"")</f>
        <v/>
      </c>
      <c r="K171" s="36" t="str">
        <f>IF($F171=K$3&amp;"-"&amp;K$4,IF(COUNTIF($F$5:$F171,"="&amp;$F171)&gt;5,"",$A171),"")</f>
        <v/>
      </c>
      <c r="L171" s="36" t="str">
        <f>IF($F171=L$3&amp;"-"&amp;L$4,IF(COUNTIF($F$5:$F171,"="&amp;$F171)&gt;5,"",COUNTIF($D$6:$D171,"=F")),"")</f>
        <v/>
      </c>
      <c r="M171" s="36" t="str">
        <f>IF($F171=M$3&amp;"-"&amp;M$4,IF(COUNTIF($F$5:$F171,"="&amp;$F171)&gt;5,"",$A171),"")</f>
        <v/>
      </c>
      <c r="N171" s="36" t="str">
        <f>IF($F171=N$3&amp;"-"&amp;N$4,IF(COUNTIF($F$5:$F171,"="&amp;$F171)&gt;5,"",COUNTIF($D$6:$D171,"=F")),"")</f>
        <v/>
      </c>
      <c r="O171" s="36" t="str">
        <f>IF($F171=O$3&amp;"-"&amp;O$4,IF(COUNTIF($F$5:$F171,"="&amp;$F171)&gt;5,"",$A171),"")</f>
        <v/>
      </c>
      <c r="P171" s="36" t="str">
        <f>IF($F171=P$3&amp;"-"&amp;P$4,IF(COUNTIF($F$5:$F171,"="&amp;$F171)&gt;5,"",COUNTIF($D$6:$D171,"=F")),"")</f>
        <v/>
      </c>
      <c r="Q171" s="36" t="str">
        <f>IF($F171=Q$3&amp;"-"&amp;Q$4,IF(COUNTIF($F$5:$F171,"="&amp;$F171)&gt;5,"",$A171),"")</f>
        <v/>
      </c>
      <c r="R171" s="36" t="str">
        <f>IF($F171=R$3&amp;"-"&amp;R$4,IF(COUNTIF($F$5:$F171,"="&amp;$F171)&gt;5,"",COUNTIF($D$6:$D171,"=F")),"")</f>
        <v/>
      </c>
      <c r="S171" s="62">
        <f t="shared" si="6"/>
        <v>167</v>
      </c>
      <c r="T171" s="63" t="str">
        <f t="shared" si="7"/>
        <v>0:23:40</v>
      </c>
    </row>
    <row r="172" spans="1:20" x14ac:dyDescent="0.35">
      <c r="A172" s="19">
        <v>168</v>
      </c>
      <c r="B172" s="45" t="s">
        <v>468</v>
      </c>
      <c r="C172" s="14" t="s">
        <v>606</v>
      </c>
      <c r="D172" s="24" t="s">
        <v>13</v>
      </c>
      <c r="E172" s="24" t="s">
        <v>4</v>
      </c>
      <c r="F172" s="23" t="str">
        <f>IF(ISNA(E172),"",E172&amp;"-"&amp;D172)</f>
        <v>NJ-F</v>
      </c>
      <c r="G172" s="36" t="str">
        <f>IF($F172=G$3&amp;"-"&amp;G$4,IF(COUNTIF($F$5:$F172,"="&amp;$F172)&gt;5,"",$A172),"")</f>
        <v/>
      </c>
      <c r="H172" s="36" t="str">
        <f>IF($F172=H$3&amp;"-"&amp;H$4,IF(COUNTIF($F$5:$F172,"="&amp;$F172)&gt;5,"",COUNTIF($D$6:$D172,"=F")),"")</f>
        <v/>
      </c>
      <c r="I172" s="36" t="str">
        <f>IF($F172=I$3&amp;"-"&amp;I$4,IF(COUNTIF($F$5:$F172,"="&amp;$F172)&gt;5,"",$A172),"")</f>
        <v/>
      </c>
      <c r="J172" s="36" t="str">
        <f>IF($F172=J$3&amp;"-"&amp;J$4,IF(COUNTIF($F$5:$F172,"="&amp;$F172)&gt;5,"",COUNTIF($D$6:$D172,"=F")),"")</f>
        <v/>
      </c>
      <c r="K172" s="36" t="str">
        <f>IF($F172=K$3&amp;"-"&amp;K$4,IF(COUNTIF($F$5:$F172,"="&amp;$F172)&gt;5,"",$A172),"")</f>
        <v/>
      </c>
      <c r="L172" s="36" t="str">
        <f>IF($F172=L$3&amp;"-"&amp;L$4,IF(COUNTIF($F$5:$F172,"="&amp;$F172)&gt;5,"",COUNTIF($D$6:$D172,"=F")),"")</f>
        <v/>
      </c>
      <c r="M172" s="36" t="str">
        <f>IF($F172=M$3&amp;"-"&amp;M$4,IF(COUNTIF($F$5:$F172,"="&amp;$F172)&gt;5,"",$A172),"")</f>
        <v/>
      </c>
      <c r="N172" s="36" t="str">
        <f>IF($F172=N$3&amp;"-"&amp;N$4,IF(COUNTIF($F$5:$F172,"="&amp;$F172)&gt;5,"",COUNTIF($D$6:$D172,"=F")),"")</f>
        <v/>
      </c>
      <c r="O172" s="36" t="str">
        <f>IF($F172=O$3&amp;"-"&amp;O$4,IF(COUNTIF($F$5:$F172,"="&amp;$F172)&gt;5,"",$A172),"")</f>
        <v/>
      </c>
      <c r="P172" s="36">
        <f>IF($F172=P$3&amp;"-"&amp;P$4,IF(COUNTIF($F$5:$F172,"="&amp;$F172)&gt;5,"",COUNTIF($D$6:$D172,"=F")),"")</f>
        <v>31</v>
      </c>
      <c r="Q172" s="36" t="str">
        <f>IF($F172=Q$3&amp;"-"&amp;Q$4,IF(COUNTIF($F$5:$F172,"="&amp;$F172)&gt;5,"",$A172),"")</f>
        <v/>
      </c>
      <c r="R172" s="36" t="str">
        <f>IF($F172=R$3&amp;"-"&amp;R$4,IF(COUNTIF($F$5:$F172,"="&amp;$F172)&gt;5,"",COUNTIF($D$6:$D172,"=F")),"")</f>
        <v/>
      </c>
      <c r="S172" s="62">
        <f t="shared" si="6"/>
        <v>168</v>
      </c>
      <c r="T172" s="63" t="str">
        <f t="shared" si="7"/>
        <v>0:23:40</v>
      </c>
    </row>
    <row r="173" spans="1:20" x14ac:dyDescent="0.35">
      <c r="A173" s="15">
        <v>169</v>
      </c>
      <c r="B173" s="45" t="s">
        <v>227</v>
      </c>
      <c r="C173" s="14" t="s">
        <v>344</v>
      </c>
      <c r="D173" s="24" t="s">
        <v>12</v>
      </c>
      <c r="E173" s="24" t="s">
        <v>4</v>
      </c>
      <c r="F173" s="23" t="str">
        <f>IF(ISNA(E173),"",E173&amp;"-"&amp;D173)</f>
        <v>NJ-M</v>
      </c>
      <c r="G173" s="36" t="str">
        <f>IF($F173=G$3&amp;"-"&amp;G$4,IF(COUNTIF($F$5:$F173,"="&amp;$F173)&gt;5,"",$A173),"")</f>
        <v/>
      </c>
      <c r="H173" s="36" t="str">
        <f>IF($F173=H$3&amp;"-"&amp;H$4,IF(COUNTIF($F$5:$F173,"="&amp;$F173)&gt;5,"",COUNTIF($D$6:$D173,"=F")),"")</f>
        <v/>
      </c>
      <c r="I173" s="36" t="str">
        <f>IF($F173=I$3&amp;"-"&amp;I$4,IF(COUNTIF($F$5:$F173,"="&amp;$F173)&gt;5,"",$A173),"")</f>
        <v/>
      </c>
      <c r="J173" s="36" t="str">
        <f>IF($F173=J$3&amp;"-"&amp;J$4,IF(COUNTIF($F$5:$F173,"="&amp;$F173)&gt;5,"",COUNTIF($D$6:$D173,"=F")),"")</f>
        <v/>
      </c>
      <c r="K173" s="36" t="str">
        <f>IF($F173=K$3&amp;"-"&amp;K$4,IF(COUNTIF($F$5:$F173,"="&amp;$F173)&gt;5,"",$A173),"")</f>
        <v/>
      </c>
      <c r="L173" s="36" t="str">
        <f>IF($F173=L$3&amp;"-"&amp;L$4,IF(COUNTIF($F$5:$F173,"="&amp;$F173)&gt;5,"",COUNTIF($D$6:$D173,"=F")),"")</f>
        <v/>
      </c>
      <c r="M173" s="36" t="str">
        <f>IF($F173=M$3&amp;"-"&amp;M$4,IF(COUNTIF($F$5:$F173,"="&amp;$F173)&gt;5,"",$A173),"")</f>
        <v/>
      </c>
      <c r="N173" s="36" t="str">
        <f>IF($F173=N$3&amp;"-"&amp;N$4,IF(COUNTIF($F$5:$F173,"="&amp;$F173)&gt;5,"",COUNTIF($D$6:$D173,"=F")),"")</f>
        <v/>
      </c>
      <c r="O173" s="36" t="str">
        <f>IF($F173=O$3&amp;"-"&amp;O$4,IF(COUNTIF($F$5:$F173,"="&amp;$F173)&gt;5,"",$A173),"")</f>
        <v/>
      </c>
      <c r="P173" s="36" t="str">
        <f>IF($F173=P$3&amp;"-"&amp;P$4,IF(COUNTIF($F$5:$F173,"="&amp;$F173)&gt;5,"",COUNTIF($D$6:$D173,"=F")),"")</f>
        <v/>
      </c>
      <c r="Q173" s="36" t="str">
        <f>IF($F173=Q$3&amp;"-"&amp;Q$4,IF(COUNTIF($F$5:$F173,"="&amp;$F173)&gt;5,"",$A173),"")</f>
        <v/>
      </c>
      <c r="R173" s="36" t="str">
        <f>IF($F173=R$3&amp;"-"&amp;R$4,IF(COUNTIF($F$5:$F173,"="&amp;$F173)&gt;5,"",COUNTIF($D$6:$D173,"=F")),"")</f>
        <v/>
      </c>
      <c r="S173" s="62">
        <f t="shared" si="6"/>
        <v>169</v>
      </c>
      <c r="T173" s="63" t="str">
        <f t="shared" si="7"/>
        <v>0:23:41</v>
      </c>
    </row>
    <row r="174" spans="1:20" x14ac:dyDescent="0.35">
      <c r="A174" s="15">
        <v>170</v>
      </c>
      <c r="B174" s="45" t="s">
        <v>229</v>
      </c>
      <c r="C174" s="14" t="s">
        <v>348</v>
      </c>
      <c r="D174" s="24" t="s">
        <v>12</v>
      </c>
      <c r="E174" s="24" t="s">
        <v>2</v>
      </c>
      <c r="F174" s="23" t="str">
        <f>IF(ISNA(E174),"",E174&amp;"-"&amp;D174)</f>
        <v>Ely-M</v>
      </c>
      <c r="G174" s="36" t="str">
        <f>IF($F174=G$3&amp;"-"&amp;G$4,IF(COUNTIF($F$5:$F174,"="&amp;$F174)&gt;5,"",$A174),"")</f>
        <v/>
      </c>
      <c r="H174" s="36" t="str">
        <f>IF($F174=H$3&amp;"-"&amp;H$4,IF(COUNTIF($F$5:$F174,"="&amp;$F174)&gt;5,"",COUNTIF($D$6:$D174,"=F")),"")</f>
        <v/>
      </c>
      <c r="I174" s="36" t="str">
        <f>IF($F174=I$3&amp;"-"&amp;I$4,IF(COUNTIF($F$5:$F174,"="&amp;$F174)&gt;5,"",$A174),"")</f>
        <v/>
      </c>
      <c r="J174" s="36" t="str">
        <f>IF($F174=J$3&amp;"-"&amp;J$4,IF(COUNTIF($F$5:$F174,"="&amp;$F174)&gt;5,"",COUNTIF($D$6:$D174,"=F")),"")</f>
        <v/>
      </c>
      <c r="K174" s="36" t="str">
        <f>IF($F174=K$3&amp;"-"&amp;K$4,IF(COUNTIF($F$5:$F174,"="&amp;$F174)&gt;5,"",$A174),"")</f>
        <v/>
      </c>
      <c r="L174" s="36" t="str">
        <f>IF($F174=L$3&amp;"-"&amp;L$4,IF(COUNTIF($F$5:$F174,"="&amp;$F174)&gt;5,"",COUNTIF($D$6:$D174,"=F")),"")</f>
        <v/>
      </c>
      <c r="M174" s="36" t="str">
        <f>IF($F174=M$3&amp;"-"&amp;M$4,IF(COUNTIF($F$5:$F174,"="&amp;$F174)&gt;5,"",$A174),"")</f>
        <v/>
      </c>
      <c r="N174" s="36" t="str">
        <f>IF($F174=N$3&amp;"-"&amp;N$4,IF(COUNTIF($F$5:$F174,"="&amp;$F174)&gt;5,"",COUNTIF($D$6:$D174,"=F")),"")</f>
        <v/>
      </c>
      <c r="O174" s="36" t="str">
        <f>IF($F174=O$3&amp;"-"&amp;O$4,IF(COUNTIF($F$5:$F174,"="&amp;$F174)&gt;5,"",$A174),"")</f>
        <v/>
      </c>
      <c r="P174" s="36" t="str">
        <f>IF($F174=P$3&amp;"-"&amp;P$4,IF(COUNTIF($F$5:$F174,"="&amp;$F174)&gt;5,"",COUNTIF($D$6:$D174,"=F")),"")</f>
        <v/>
      </c>
      <c r="Q174" s="36" t="str">
        <f>IF($F174=Q$3&amp;"-"&amp;Q$4,IF(COUNTIF($F$5:$F174,"="&amp;$F174)&gt;5,"",$A174),"")</f>
        <v/>
      </c>
      <c r="R174" s="36" t="str">
        <f>IF($F174=R$3&amp;"-"&amp;R$4,IF(COUNTIF($F$5:$F174,"="&amp;$F174)&gt;5,"",COUNTIF($D$6:$D174,"=F")),"")</f>
        <v/>
      </c>
      <c r="S174" s="62">
        <f t="shared" si="6"/>
        <v>170</v>
      </c>
      <c r="T174" s="63" t="str">
        <f t="shared" si="7"/>
        <v>0:23:43</v>
      </c>
    </row>
    <row r="175" spans="1:20" x14ac:dyDescent="0.35">
      <c r="A175" s="15">
        <v>171</v>
      </c>
      <c r="B175" s="45" t="s">
        <v>230</v>
      </c>
      <c r="C175" s="14" t="s">
        <v>619</v>
      </c>
      <c r="D175" s="24" t="s">
        <v>12</v>
      </c>
      <c r="E175" s="24" t="s">
        <v>0</v>
      </c>
      <c r="F175" s="23" t="str">
        <f>IF(ISNA(E175),"",E175&amp;"-"&amp;D175)</f>
        <v>C&amp;C-M</v>
      </c>
      <c r="G175" s="36" t="str">
        <f>IF($F175=G$3&amp;"-"&amp;G$4,IF(COUNTIF($F$5:$F175,"="&amp;$F175)&gt;5,"",$A175),"")</f>
        <v/>
      </c>
      <c r="H175" s="36" t="str">
        <f>IF($F175=H$3&amp;"-"&amp;H$4,IF(COUNTIF($F$5:$F175,"="&amp;$F175)&gt;5,"",COUNTIF($D$6:$D175,"=F")),"")</f>
        <v/>
      </c>
      <c r="I175" s="36" t="str">
        <f>IF($F175=I$3&amp;"-"&amp;I$4,IF(COUNTIF($F$5:$F175,"="&amp;$F175)&gt;5,"",$A175),"")</f>
        <v/>
      </c>
      <c r="J175" s="36" t="str">
        <f>IF($F175=J$3&amp;"-"&amp;J$4,IF(COUNTIF($F$5:$F175,"="&amp;$F175)&gt;5,"",COUNTIF($D$6:$D175,"=F")),"")</f>
        <v/>
      </c>
      <c r="K175" s="36" t="str">
        <f>IF($F175=K$3&amp;"-"&amp;K$4,IF(COUNTIF($F$5:$F175,"="&amp;$F175)&gt;5,"",$A175),"")</f>
        <v/>
      </c>
      <c r="L175" s="36" t="str">
        <f>IF($F175=L$3&amp;"-"&amp;L$4,IF(COUNTIF($F$5:$F175,"="&amp;$F175)&gt;5,"",COUNTIF($D$6:$D175,"=F")),"")</f>
        <v/>
      </c>
      <c r="M175" s="36" t="str">
        <f>IF($F175=M$3&amp;"-"&amp;M$4,IF(COUNTIF($F$5:$F175,"="&amp;$F175)&gt;5,"",$A175),"")</f>
        <v/>
      </c>
      <c r="N175" s="36" t="str">
        <f>IF($F175=N$3&amp;"-"&amp;N$4,IF(COUNTIF($F$5:$F175,"="&amp;$F175)&gt;5,"",COUNTIF($D$6:$D175,"=F")),"")</f>
        <v/>
      </c>
      <c r="O175" s="36" t="str">
        <f>IF($F175=O$3&amp;"-"&amp;O$4,IF(COUNTIF($F$5:$F175,"="&amp;$F175)&gt;5,"",$A175),"")</f>
        <v/>
      </c>
      <c r="P175" s="36" t="str">
        <f>IF($F175=P$3&amp;"-"&amp;P$4,IF(COUNTIF($F$5:$F175,"="&amp;$F175)&gt;5,"",COUNTIF($D$6:$D175,"=F")),"")</f>
        <v/>
      </c>
      <c r="Q175" s="36" t="str">
        <f>IF($F175=Q$3&amp;"-"&amp;Q$4,IF(COUNTIF($F$5:$F175,"="&amp;$F175)&gt;5,"",$A175),"")</f>
        <v/>
      </c>
      <c r="R175" s="36" t="str">
        <f>IF($F175=R$3&amp;"-"&amp;R$4,IF(COUNTIF($F$5:$F175,"="&amp;$F175)&gt;5,"",COUNTIF($D$6:$D175,"=F")),"")</f>
        <v/>
      </c>
      <c r="S175" s="62">
        <f t="shared" si="6"/>
        <v>171</v>
      </c>
      <c r="T175" s="63" t="str">
        <f t="shared" si="7"/>
        <v>0:23:44</v>
      </c>
    </row>
    <row r="176" spans="1:20" x14ac:dyDescent="0.35">
      <c r="A176" s="15">
        <v>172</v>
      </c>
      <c r="B176" s="45" t="s">
        <v>393</v>
      </c>
      <c r="C176" s="14" t="s">
        <v>96</v>
      </c>
      <c r="D176" s="24" t="s">
        <v>12</v>
      </c>
      <c r="E176" s="24" t="s">
        <v>5</v>
      </c>
      <c r="F176" s="23" t="str">
        <f>IF(ISNA(E176),"",E176&amp;"-"&amp;D176)</f>
        <v>SS-M</v>
      </c>
      <c r="G176" s="36" t="str">
        <f>IF($F176=G$3&amp;"-"&amp;G$4,IF(COUNTIF($F$5:$F176,"="&amp;$F176)&gt;5,"",$A176),"")</f>
        <v/>
      </c>
      <c r="H176" s="36" t="str">
        <f>IF($F176=H$3&amp;"-"&amp;H$4,IF(COUNTIF($F$5:$F176,"="&amp;$F176)&gt;5,"",COUNTIF($D$6:$D176,"=F")),"")</f>
        <v/>
      </c>
      <c r="I176" s="36" t="str">
        <f>IF($F176=I$3&amp;"-"&amp;I$4,IF(COUNTIF($F$5:$F176,"="&amp;$F176)&gt;5,"",$A176),"")</f>
        <v/>
      </c>
      <c r="J176" s="36" t="str">
        <f>IF($F176=J$3&amp;"-"&amp;J$4,IF(COUNTIF($F$5:$F176,"="&amp;$F176)&gt;5,"",COUNTIF($D$6:$D176,"=F")),"")</f>
        <v/>
      </c>
      <c r="K176" s="36" t="str">
        <f>IF($F176=K$3&amp;"-"&amp;K$4,IF(COUNTIF($F$5:$F176,"="&amp;$F176)&gt;5,"",$A176),"")</f>
        <v/>
      </c>
      <c r="L176" s="36" t="str">
        <f>IF($F176=L$3&amp;"-"&amp;L$4,IF(COUNTIF($F$5:$F176,"="&amp;$F176)&gt;5,"",COUNTIF($D$6:$D176,"=F")),"")</f>
        <v/>
      </c>
      <c r="M176" s="36" t="str">
        <f>IF($F176=M$3&amp;"-"&amp;M$4,IF(COUNTIF($F$5:$F176,"="&amp;$F176)&gt;5,"",$A176),"")</f>
        <v/>
      </c>
      <c r="N176" s="36" t="str">
        <f>IF($F176=N$3&amp;"-"&amp;N$4,IF(COUNTIF($F$5:$F176,"="&amp;$F176)&gt;5,"",COUNTIF($D$6:$D176,"=F")),"")</f>
        <v/>
      </c>
      <c r="O176" s="36" t="str">
        <f>IF($F176=O$3&amp;"-"&amp;O$4,IF(COUNTIF($F$5:$F176,"="&amp;$F176)&gt;5,"",$A176),"")</f>
        <v/>
      </c>
      <c r="P176" s="36" t="str">
        <f>IF($F176=P$3&amp;"-"&amp;P$4,IF(COUNTIF($F$5:$F176,"="&amp;$F176)&gt;5,"",COUNTIF($D$6:$D176,"=F")),"")</f>
        <v/>
      </c>
      <c r="Q176" s="36" t="str">
        <f>IF($F176=Q$3&amp;"-"&amp;Q$4,IF(COUNTIF($F$5:$F176,"="&amp;$F176)&gt;5,"",$A176),"")</f>
        <v/>
      </c>
      <c r="R176" s="36" t="str">
        <f>IF($F176=R$3&amp;"-"&amp;R$4,IF(COUNTIF($F$5:$F176,"="&amp;$F176)&gt;5,"",COUNTIF($D$6:$D176,"=F")),"")</f>
        <v/>
      </c>
      <c r="S176" s="62">
        <f t="shared" si="6"/>
        <v>172</v>
      </c>
      <c r="T176" s="63" t="str">
        <f t="shared" si="7"/>
        <v>0:23:45</v>
      </c>
    </row>
    <row r="177" spans="1:20" x14ac:dyDescent="0.35">
      <c r="A177" s="15">
        <v>173</v>
      </c>
      <c r="B177" s="45" t="s">
        <v>313</v>
      </c>
      <c r="C177" s="14" t="s">
        <v>497</v>
      </c>
      <c r="D177" s="24" t="s">
        <v>13</v>
      </c>
      <c r="E177" s="24" t="s">
        <v>0</v>
      </c>
      <c r="F177" s="23" t="str">
        <f>IF(ISNA(E177),"",E177&amp;"-"&amp;D177)</f>
        <v>C&amp;C-F</v>
      </c>
      <c r="G177" s="36" t="str">
        <f>IF($F177=G$3&amp;"-"&amp;G$4,IF(COUNTIF($F$5:$F177,"="&amp;$F177)&gt;5,"",$A177),"")</f>
        <v/>
      </c>
      <c r="H177" s="36" t="str">
        <f>IF($F177=H$3&amp;"-"&amp;H$4,IF(COUNTIF($F$5:$F177,"="&amp;$F177)&gt;5,"",COUNTIF($D$6:$D177,"=F")),"")</f>
        <v/>
      </c>
      <c r="I177" s="36" t="str">
        <f>IF($F177=I$3&amp;"-"&amp;I$4,IF(COUNTIF($F$5:$F177,"="&amp;$F177)&gt;5,"",$A177),"")</f>
        <v/>
      </c>
      <c r="J177" s="36" t="str">
        <f>IF($F177=J$3&amp;"-"&amp;J$4,IF(COUNTIF($F$5:$F177,"="&amp;$F177)&gt;5,"",COUNTIF($D$6:$D177,"=F")),"")</f>
        <v/>
      </c>
      <c r="K177" s="36" t="str">
        <f>IF($F177=K$3&amp;"-"&amp;K$4,IF(COUNTIF($F$5:$F177,"="&amp;$F177)&gt;5,"",$A177),"")</f>
        <v/>
      </c>
      <c r="L177" s="36" t="str">
        <f>IF($F177=L$3&amp;"-"&amp;L$4,IF(COUNTIF($F$5:$F177,"="&amp;$F177)&gt;5,"",COUNTIF($D$6:$D177,"=F")),"")</f>
        <v/>
      </c>
      <c r="M177" s="36" t="str">
        <f>IF($F177=M$3&amp;"-"&amp;M$4,IF(COUNTIF($F$5:$F177,"="&amp;$F177)&gt;5,"",$A177),"")</f>
        <v/>
      </c>
      <c r="N177" s="36" t="str">
        <f>IF($F177=N$3&amp;"-"&amp;N$4,IF(COUNTIF($F$5:$F177,"="&amp;$F177)&gt;5,"",COUNTIF($D$6:$D177,"=F")),"")</f>
        <v/>
      </c>
      <c r="O177" s="36" t="str">
        <f>IF($F177=O$3&amp;"-"&amp;O$4,IF(COUNTIF($F$5:$F177,"="&amp;$F177)&gt;5,"",$A177),"")</f>
        <v/>
      </c>
      <c r="P177" s="36" t="str">
        <f>IF($F177=P$3&amp;"-"&amp;P$4,IF(COUNTIF($F$5:$F177,"="&amp;$F177)&gt;5,"",COUNTIF($D$6:$D177,"=F")),"")</f>
        <v/>
      </c>
      <c r="Q177" s="36" t="str">
        <f>IF($F177=Q$3&amp;"-"&amp;Q$4,IF(COUNTIF($F$5:$F177,"="&amp;$F177)&gt;5,"",$A177),"")</f>
        <v/>
      </c>
      <c r="R177" s="36" t="str">
        <f>IF($F177=R$3&amp;"-"&amp;R$4,IF(COUNTIF($F$5:$F177,"="&amp;$F177)&gt;5,"",COUNTIF($D$6:$D177,"=F")),"")</f>
        <v/>
      </c>
      <c r="S177" s="62">
        <f t="shared" si="6"/>
        <v>173</v>
      </c>
      <c r="T177" s="63" t="str">
        <f t="shared" si="7"/>
        <v>0:23:48</v>
      </c>
    </row>
    <row r="178" spans="1:20" x14ac:dyDescent="0.35">
      <c r="A178" s="19">
        <v>174</v>
      </c>
      <c r="B178" s="45" t="s">
        <v>394</v>
      </c>
      <c r="C178" s="14" t="s">
        <v>97</v>
      </c>
      <c r="D178" s="24" t="s">
        <v>12</v>
      </c>
      <c r="E178" s="24" t="s">
        <v>5</v>
      </c>
      <c r="F178" s="23" t="str">
        <f>IF(ISNA(E178),"",E178&amp;"-"&amp;D178)</f>
        <v>SS-M</v>
      </c>
      <c r="G178" s="36" t="str">
        <f>IF($F178=G$3&amp;"-"&amp;G$4,IF(COUNTIF($F$5:$F178,"="&amp;$F178)&gt;5,"",$A178),"")</f>
        <v/>
      </c>
      <c r="H178" s="36" t="str">
        <f>IF($F178=H$3&amp;"-"&amp;H$4,IF(COUNTIF($F$5:$F178,"="&amp;$F178)&gt;5,"",COUNTIF($D$6:$D178,"=F")),"")</f>
        <v/>
      </c>
      <c r="I178" s="36" t="str">
        <f>IF($F178=I$3&amp;"-"&amp;I$4,IF(COUNTIF($F$5:$F178,"="&amp;$F178)&gt;5,"",$A178),"")</f>
        <v/>
      </c>
      <c r="J178" s="36" t="str">
        <f>IF($F178=J$3&amp;"-"&amp;J$4,IF(COUNTIF($F$5:$F178,"="&amp;$F178)&gt;5,"",COUNTIF($D$6:$D178,"=F")),"")</f>
        <v/>
      </c>
      <c r="K178" s="36" t="str">
        <f>IF($F178=K$3&amp;"-"&amp;K$4,IF(COUNTIF($F$5:$F178,"="&amp;$F178)&gt;5,"",$A178),"")</f>
        <v/>
      </c>
      <c r="L178" s="36" t="str">
        <f>IF($F178=L$3&amp;"-"&amp;L$4,IF(COUNTIF($F$5:$F178,"="&amp;$F178)&gt;5,"",COUNTIF($D$6:$D178,"=F")),"")</f>
        <v/>
      </c>
      <c r="M178" s="36" t="str">
        <f>IF($F178=M$3&amp;"-"&amp;M$4,IF(COUNTIF($F$5:$F178,"="&amp;$F178)&gt;5,"",$A178),"")</f>
        <v/>
      </c>
      <c r="N178" s="36" t="str">
        <f>IF($F178=N$3&amp;"-"&amp;N$4,IF(COUNTIF($F$5:$F178,"="&amp;$F178)&gt;5,"",COUNTIF($D$6:$D178,"=F")),"")</f>
        <v/>
      </c>
      <c r="O178" s="36" t="str">
        <f>IF($F178=O$3&amp;"-"&amp;O$4,IF(COUNTIF($F$5:$F178,"="&amp;$F178)&gt;5,"",$A178),"")</f>
        <v/>
      </c>
      <c r="P178" s="36" t="str">
        <f>IF($F178=P$3&amp;"-"&amp;P$4,IF(COUNTIF($F$5:$F178,"="&amp;$F178)&gt;5,"",COUNTIF($D$6:$D178,"=F")),"")</f>
        <v/>
      </c>
      <c r="Q178" s="36" t="str">
        <f>IF($F178=Q$3&amp;"-"&amp;Q$4,IF(COUNTIF($F$5:$F178,"="&amp;$F178)&gt;5,"",$A178),"")</f>
        <v/>
      </c>
      <c r="R178" s="36" t="str">
        <f>IF($F178=R$3&amp;"-"&amp;R$4,IF(COUNTIF($F$5:$F178,"="&amp;$F178)&gt;5,"",COUNTIF($D$6:$D178,"=F")),"")</f>
        <v/>
      </c>
      <c r="S178" s="62">
        <f t="shared" si="6"/>
        <v>174</v>
      </c>
      <c r="T178" s="63" t="str">
        <f t="shared" si="7"/>
        <v>0:23:49</v>
      </c>
    </row>
    <row r="179" spans="1:20" x14ac:dyDescent="0.35">
      <c r="A179" s="19">
        <v>175</v>
      </c>
      <c r="B179" s="45" t="s">
        <v>231</v>
      </c>
      <c r="C179" s="14" t="s">
        <v>106</v>
      </c>
      <c r="D179" s="24" t="s">
        <v>13</v>
      </c>
      <c r="E179" s="24" t="s">
        <v>5</v>
      </c>
      <c r="F179" s="23" t="str">
        <f>IF(ISNA(E179),"",E179&amp;"-"&amp;D179)</f>
        <v>SS-F</v>
      </c>
      <c r="G179" s="36" t="str">
        <f>IF($F179=G$3&amp;"-"&amp;G$4,IF(COUNTIF($F$5:$F179,"="&amp;$F179)&gt;5,"",$A179),"")</f>
        <v/>
      </c>
      <c r="H179" s="36" t="str">
        <f>IF($F179=H$3&amp;"-"&amp;H$4,IF(COUNTIF($F$5:$F179,"="&amp;$F179)&gt;5,"",COUNTIF($D$6:$D179,"=F")),"")</f>
        <v/>
      </c>
      <c r="I179" s="36" t="str">
        <f>IF($F179=I$3&amp;"-"&amp;I$4,IF(COUNTIF($F$5:$F179,"="&amp;$F179)&gt;5,"",$A179),"")</f>
        <v/>
      </c>
      <c r="J179" s="36" t="str">
        <f>IF($F179=J$3&amp;"-"&amp;J$4,IF(COUNTIF($F$5:$F179,"="&amp;$F179)&gt;5,"",COUNTIF($D$6:$D179,"=F")),"")</f>
        <v/>
      </c>
      <c r="K179" s="36" t="str">
        <f>IF($F179=K$3&amp;"-"&amp;K$4,IF(COUNTIF($F$5:$F179,"="&amp;$F179)&gt;5,"",$A179),"")</f>
        <v/>
      </c>
      <c r="L179" s="36" t="str">
        <f>IF($F179=L$3&amp;"-"&amp;L$4,IF(COUNTIF($F$5:$F179,"="&amp;$F179)&gt;5,"",COUNTIF($D$6:$D179,"=F")),"")</f>
        <v/>
      </c>
      <c r="M179" s="36" t="str">
        <f>IF($F179=M$3&amp;"-"&amp;M$4,IF(COUNTIF($F$5:$F179,"="&amp;$F179)&gt;5,"",$A179),"")</f>
        <v/>
      </c>
      <c r="N179" s="36" t="str">
        <f>IF($F179=N$3&amp;"-"&amp;N$4,IF(COUNTIF($F$5:$F179,"="&amp;$F179)&gt;5,"",COUNTIF($D$6:$D179,"=F")),"")</f>
        <v/>
      </c>
      <c r="O179" s="36" t="str">
        <f>IF($F179=O$3&amp;"-"&amp;O$4,IF(COUNTIF($F$5:$F179,"="&amp;$F179)&gt;5,"",$A179),"")</f>
        <v/>
      </c>
      <c r="P179" s="36" t="str">
        <f>IF($F179=P$3&amp;"-"&amp;P$4,IF(COUNTIF($F$5:$F179,"="&amp;$F179)&gt;5,"",COUNTIF($D$6:$D179,"=F")),"")</f>
        <v/>
      </c>
      <c r="Q179" s="36" t="str">
        <f>IF($F179=Q$3&amp;"-"&amp;Q$4,IF(COUNTIF($F$5:$F179,"="&amp;$F179)&gt;5,"",$A179),"")</f>
        <v/>
      </c>
      <c r="R179" s="36">
        <f>IF($F179=R$3&amp;"-"&amp;R$4,IF(COUNTIF($F$5:$F179,"="&amp;$F179)&gt;5,"",COUNTIF($D$6:$D179,"=F")),"")</f>
        <v>33</v>
      </c>
      <c r="S179" s="62">
        <f t="shared" si="6"/>
        <v>175</v>
      </c>
      <c r="T179" s="63" t="str">
        <f t="shared" si="7"/>
        <v>0:23:53</v>
      </c>
    </row>
    <row r="180" spans="1:20" x14ac:dyDescent="0.35">
      <c r="A180" s="19">
        <v>176</v>
      </c>
      <c r="B180" s="45" t="s">
        <v>426</v>
      </c>
      <c r="C180" s="14" t="s">
        <v>139</v>
      </c>
      <c r="D180" s="24" t="s">
        <v>12</v>
      </c>
      <c r="E180" s="24" t="s">
        <v>3</v>
      </c>
      <c r="F180" s="23" t="str">
        <f>IF(ISNA(E180),"",E180&amp;"-"&amp;D180)</f>
        <v>HRC-M</v>
      </c>
      <c r="G180" s="36" t="str">
        <f>IF($F180=G$3&amp;"-"&amp;G$4,IF(COUNTIF($F$5:$F180,"="&amp;$F180)&gt;5,"",$A180),"")</f>
        <v/>
      </c>
      <c r="H180" s="36" t="str">
        <f>IF($F180=H$3&amp;"-"&amp;H$4,IF(COUNTIF($F$5:$F180,"="&amp;$F180)&gt;5,"",COUNTIF($D$6:$D180,"=F")),"")</f>
        <v/>
      </c>
      <c r="I180" s="36" t="str">
        <f>IF($F180=I$3&amp;"-"&amp;I$4,IF(COUNTIF($F$5:$F180,"="&amp;$F180)&gt;5,"",$A180),"")</f>
        <v/>
      </c>
      <c r="J180" s="36" t="str">
        <f>IF($F180=J$3&amp;"-"&amp;J$4,IF(COUNTIF($F$5:$F180,"="&amp;$F180)&gt;5,"",COUNTIF($D$6:$D180,"=F")),"")</f>
        <v/>
      </c>
      <c r="K180" s="36" t="str">
        <f>IF($F180=K$3&amp;"-"&amp;K$4,IF(COUNTIF($F$5:$F180,"="&amp;$F180)&gt;5,"",$A180),"")</f>
        <v/>
      </c>
      <c r="L180" s="36" t="str">
        <f>IF($F180=L$3&amp;"-"&amp;L$4,IF(COUNTIF($F$5:$F180,"="&amp;$F180)&gt;5,"",COUNTIF($D$6:$D180,"=F")),"")</f>
        <v/>
      </c>
      <c r="M180" s="36" t="str">
        <f>IF($F180=M$3&amp;"-"&amp;M$4,IF(COUNTIF($F$5:$F180,"="&amp;$F180)&gt;5,"",$A180),"")</f>
        <v/>
      </c>
      <c r="N180" s="36" t="str">
        <f>IF($F180=N$3&amp;"-"&amp;N$4,IF(COUNTIF($F$5:$F180,"="&amp;$F180)&gt;5,"",COUNTIF($D$6:$D180,"=F")),"")</f>
        <v/>
      </c>
      <c r="O180" s="36" t="str">
        <f>IF($F180=O$3&amp;"-"&amp;O$4,IF(COUNTIF($F$5:$F180,"="&amp;$F180)&gt;5,"",$A180),"")</f>
        <v/>
      </c>
      <c r="P180" s="36" t="str">
        <f>IF($F180=P$3&amp;"-"&amp;P$4,IF(COUNTIF($F$5:$F180,"="&amp;$F180)&gt;5,"",COUNTIF($D$6:$D180,"=F")),"")</f>
        <v/>
      </c>
      <c r="Q180" s="36" t="str">
        <f>IF($F180=Q$3&amp;"-"&amp;Q$4,IF(COUNTIF($F$5:$F180,"="&amp;$F180)&gt;5,"",$A180),"")</f>
        <v/>
      </c>
      <c r="R180" s="36" t="str">
        <f>IF($F180=R$3&amp;"-"&amp;R$4,IF(COUNTIF($F$5:$F180,"="&amp;$F180)&gt;5,"",COUNTIF($D$6:$D180,"=F")),"")</f>
        <v/>
      </c>
      <c r="S180" s="62">
        <f t="shared" si="6"/>
        <v>176</v>
      </c>
      <c r="T180" s="63" t="str">
        <f t="shared" si="7"/>
        <v>0:23:54</v>
      </c>
    </row>
    <row r="181" spans="1:20" x14ac:dyDescent="0.35">
      <c r="A181" s="17">
        <v>177</v>
      </c>
      <c r="B181" s="45" t="s">
        <v>233</v>
      </c>
      <c r="C181" s="14" t="s">
        <v>595</v>
      </c>
      <c r="D181" s="24" t="s">
        <v>13</v>
      </c>
      <c r="E181" s="24" t="s">
        <v>5</v>
      </c>
      <c r="F181" s="23" t="str">
        <f>IF(ISNA(E181),"",E181&amp;"-"&amp;D181)</f>
        <v>SS-F</v>
      </c>
      <c r="G181" s="36" t="str">
        <f>IF($F181=G$3&amp;"-"&amp;G$4,IF(COUNTIF($F$5:$F181,"="&amp;$F181)&gt;5,"",$A181),"")</f>
        <v/>
      </c>
      <c r="H181" s="36" t="str">
        <f>IF($F181=H$3&amp;"-"&amp;H$4,IF(COUNTIF($F$5:$F181,"="&amp;$F181)&gt;5,"",COUNTIF($D$6:$D181,"=F")),"")</f>
        <v/>
      </c>
      <c r="I181" s="36" t="str">
        <f>IF($F181=I$3&amp;"-"&amp;I$4,IF(COUNTIF($F$5:$F181,"="&amp;$F181)&gt;5,"",$A181),"")</f>
        <v/>
      </c>
      <c r="J181" s="36" t="str">
        <f>IF($F181=J$3&amp;"-"&amp;J$4,IF(COUNTIF($F$5:$F181,"="&amp;$F181)&gt;5,"",COUNTIF($D$6:$D181,"=F")),"")</f>
        <v/>
      </c>
      <c r="K181" s="36" t="str">
        <f>IF($F181=K$3&amp;"-"&amp;K$4,IF(COUNTIF($F$5:$F181,"="&amp;$F181)&gt;5,"",$A181),"")</f>
        <v/>
      </c>
      <c r="L181" s="36" t="str">
        <f>IF($F181=L$3&amp;"-"&amp;L$4,IF(COUNTIF($F$5:$F181,"="&amp;$F181)&gt;5,"",COUNTIF($D$6:$D181,"=F")),"")</f>
        <v/>
      </c>
      <c r="M181" s="36" t="str">
        <f>IF($F181=M$3&amp;"-"&amp;M$4,IF(COUNTIF($F$5:$F181,"="&amp;$F181)&gt;5,"",$A181),"")</f>
        <v/>
      </c>
      <c r="N181" s="36" t="str">
        <f>IF($F181=N$3&amp;"-"&amp;N$4,IF(COUNTIF($F$5:$F181,"="&amp;$F181)&gt;5,"",COUNTIF($D$6:$D181,"=F")),"")</f>
        <v/>
      </c>
      <c r="O181" s="36" t="str">
        <f>IF($F181=O$3&amp;"-"&amp;O$4,IF(COUNTIF($F$5:$F181,"="&amp;$F181)&gt;5,"",$A181),"")</f>
        <v/>
      </c>
      <c r="P181" s="36" t="str">
        <f>IF($F181=P$3&amp;"-"&amp;P$4,IF(COUNTIF($F$5:$F181,"="&amp;$F181)&gt;5,"",COUNTIF($D$6:$D181,"=F")),"")</f>
        <v/>
      </c>
      <c r="Q181" s="36" t="str">
        <f>IF($F181=Q$3&amp;"-"&amp;Q$4,IF(COUNTIF($F$5:$F181,"="&amp;$F181)&gt;5,"",$A181),"")</f>
        <v/>
      </c>
      <c r="R181" s="36">
        <f>IF($F181=R$3&amp;"-"&amp;R$4,IF(COUNTIF($F$5:$F181,"="&amp;$F181)&gt;5,"",COUNTIF($D$6:$D181,"=F")),"")</f>
        <v>34</v>
      </c>
      <c r="S181" s="62">
        <f t="shared" si="6"/>
        <v>177</v>
      </c>
      <c r="T181" s="63" t="str">
        <f t="shared" si="7"/>
        <v>0:24:01</v>
      </c>
    </row>
    <row r="182" spans="1:20" x14ac:dyDescent="0.35">
      <c r="A182" s="19">
        <v>178</v>
      </c>
      <c r="B182" s="45" t="s">
        <v>647</v>
      </c>
      <c r="C182" s="14" t="s">
        <v>523</v>
      </c>
      <c r="D182" s="24" t="s">
        <v>13</v>
      </c>
      <c r="E182" s="24" t="s">
        <v>2</v>
      </c>
      <c r="F182" s="23" t="str">
        <f>IF(ISNA(E182),"",E182&amp;"-"&amp;D182)</f>
        <v>Ely-F</v>
      </c>
      <c r="G182" s="36" t="str">
        <f>IF($F182=G$3&amp;"-"&amp;G$4,IF(COUNTIF($F$5:$F182,"="&amp;$F182)&gt;5,"",$A182),"")</f>
        <v/>
      </c>
      <c r="H182" s="36" t="str">
        <f>IF($F182=H$3&amp;"-"&amp;H$4,IF(COUNTIF($F$5:$F182,"="&amp;$F182)&gt;5,"",COUNTIF($D$6:$D182,"=F")),"")</f>
        <v/>
      </c>
      <c r="I182" s="36" t="str">
        <f>IF($F182=I$3&amp;"-"&amp;I$4,IF(COUNTIF($F$5:$F182,"="&amp;$F182)&gt;5,"",$A182),"")</f>
        <v/>
      </c>
      <c r="J182" s="36" t="str">
        <f>IF($F182=J$3&amp;"-"&amp;J$4,IF(COUNTIF($F$5:$F182,"="&amp;$F182)&gt;5,"",COUNTIF($D$6:$D182,"=F")),"")</f>
        <v/>
      </c>
      <c r="K182" s="36" t="str">
        <f>IF($F182=K$3&amp;"-"&amp;K$4,IF(COUNTIF($F$5:$F182,"="&amp;$F182)&gt;5,"",$A182),"")</f>
        <v/>
      </c>
      <c r="L182" s="36">
        <f>IF($F182=L$3&amp;"-"&amp;L$4,IF(COUNTIF($F$5:$F182,"="&amp;$F182)&gt;5,"",COUNTIF($D$6:$D182,"=F")),"")</f>
        <v>35</v>
      </c>
      <c r="M182" s="36" t="str">
        <f>IF($F182=M$3&amp;"-"&amp;M$4,IF(COUNTIF($F$5:$F182,"="&amp;$F182)&gt;5,"",$A182),"")</f>
        <v/>
      </c>
      <c r="N182" s="36" t="str">
        <f>IF($F182=N$3&amp;"-"&amp;N$4,IF(COUNTIF($F$5:$F182,"="&amp;$F182)&gt;5,"",COUNTIF($D$6:$D182,"=F")),"")</f>
        <v/>
      </c>
      <c r="O182" s="36" t="str">
        <f>IF($F182=O$3&amp;"-"&amp;O$4,IF(COUNTIF($F$5:$F182,"="&amp;$F182)&gt;5,"",$A182),"")</f>
        <v/>
      </c>
      <c r="P182" s="36" t="str">
        <f>IF($F182=P$3&amp;"-"&amp;P$4,IF(COUNTIF($F$5:$F182,"="&amp;$F182)&gt;5,"",COUNTIF($D$6:$D182,"=F")),"")</f>
        <v/>
      </c>
      <c r="Q182" s="36" t="str">
        <f>IF($F182=Q$3&amp;"-"&amp;Q$4,IF(COUNTIF($F$5:$F182,"="&amp;$F182)&gt;5,"",$A182),"")</f>
        <v/>
      </c>
      <c r="R182" s="36" t="str">
        <f>IF($F182=R$3&amp;"-"&amp;R$4,IF(COUNTIF($F$5:$F182,"="&amp;$F182)&gt;5,"",COUNTIF($D$6:$D182,"=F")),"")</f>
        <v/>
      </c>
      <c r="S182" s="62">
        <f t="shared" si="6"/>
        <v>178</v>
      </c>
      <c r="T182" s="63" t="str">
        <f t="shared" si="7"/>
        <v>0:24:02</v>
      </c>
    </row>
    <row r="183" spans="1:20" x14ac:dyDescent="0.35">
      <c r="A183" s="15">
        <v>179</v>
      </c>
      <c r="B183" s="45" t="s">
        <v>314</v>
      </c>
      <c r="C183" s="14" t="s">
        <v>518</v>
      </c>
      <c r="D183" s="24" t="s">
        <v>12</v>
      </c>
      <c r="E183" s="24" t="s">
        <v>2</v>
      </c>
      <c r="F183" s="23" t="str">
        <f>IF(ISNA(E183),"",E183&amp;"-"&amp;D183)</f>
        <v>Ely-M</v>
      </c>
      <c r="G183" s="36" t="str">
        <f>IF($F183=G$3&amp;"-"&amp;G$4,IF(COUNTIF($F$5:$F183,"="&amp;$F183)&gt;5,"",$A183),"")</f>
        <v/>
      </c>
      <c r="H183" s="36" t="str">
        <f>IF($F183=H$3&amp;"-"&amp;H$4,IF(COUNTIF($F$5:$F183,"="&amp;$F183)&gt;5,"",COUNTIF($D$6:$D183,"=F")),"")</f>
        <v/>
      </c>
      <c r="I183" s="36" t="str">
        <f>IF($F183=I$3&amp;"-"&amp;I$4,IF(COUNTIF($F$5:$F183,"="&amp;$F183)&gt;5,"",$A183),"")</f>
        <v/>
      </c>
      <c r="J183" s="36" t="str">
        <f>IF($F183=J$3&amp;"-"&amp;J$4,IF(COUNTIF($F$5:$F183,"="&amp;$F183)&gt;5,"",COUNTIF($D$6:$D183,"=F")),"")</f>
        <v/>
      </c>
      <c r="K183" s="36" t="str">
        <f>IF($F183=K$3&amp;"-"&amp;K$4,IF(COUNTIF($F$5:$F183,"="&amp;$F183)&gt;5,"",$A183),"")</f>
        <v/>
      </c>
      <c r="L183" s="36" t="str">
        <f>IF($F183=L$3&amp;"-"&amp;L$4,IF(COUNTIF($F$5:$F183,"="&amp;$F183)&gt;5,"",COUNTIF($D$6:$D183,"=F")),"")</f>
        <v/>
      </c>
      <c r="M183" s="36" t="str">
        <f>IF($F183=M$3&amp;"-"&amp;M$4,IF(COUNTIF($F$5:$F183,"="&amp;$F183)&gt;5,"",$A183),"")</f>
        <v/>
      </c>
      <c r="N183" s="36" t="str">
        <f>IF($F183=N$3&amp;"-"&amp;N$4,IF(COUNTIF($F$5:$F183,"="&amp;$F183)&gt;5,"",COUNTIF($D$6:$D183,"=F")),"")</f>
        <v/>
      </c>
      <c r="O183" s="36" t="str">
        <f>IF($F183=O$3&amp;"-"&amp;O$4,IF(COUNTIF($F$5:$F183,"="&amp;$F183)&gt;5,"",$A183),"")</f>
        <v/>
      </c>
      <c r="P183" s="36" t="str">
        <f>IF($F183=P$3&amp;"-"&amp;P$4,IF(COUNTIF($F$5:$F183,"="&amp;$F183)&gt;5,"",COUNTIF($D$6:$D183,"=F")),"")</f>
        <v/>
      </c>
      <c r="Q183" s="36" t="str">
        <f>IF($F183=Q$3&amp;"-"&amp;Q$4,IF(COUNTIF($F$5:$F183,"="&amp;$F183)&gt;5,"",$A183),"")</f>
        <v/>
      </c>
      <c r="R183" s="36" t="str">
        <f>IF($F183=R$3&amp;"-"&amp;R$4,IF(COUNTIF($F$5:$F183,"="&amp;$F183)&gt;5,"",COUNTIF($D$6:$D183,"=F")),"")</f>
        <v/>
      </c>
      <c r="S183" s="62">
        <f t="shared" si="6"/>
        <v>179</v>
      </c>
      <c r="T183" s="63" t="str">
        <f t="shared" si="7"/>
        <v>0:24:03</v>
      </c>
    </row>
    <row r="184" spans="1:20" x14ac:dyDescent="0.35">
      <c r="A184" s="13">
        <v>180</v>
      </c>
      <c r="B184" s="45" t="s">
        <v>314</v>
      </c>
      <c r="C184" s="14" t="s">
        <v>561</v>
      </c>
      <c r="D184" s="24" t="s">
        <v>13</v>
      </c>
      <c r="E184" s="24" t="s">
        <v>3</v>
      </c>
      <c r="F184" s="23" t="str">
        <f>IF(ISNA(E184),"",E184&amp;"-"&amp;D184)</f>
        <v>HRC-F</v>
      </c>
      <c r="G184" s="36" t="str">
        <f>IF($F184=G$3&amp;"-"&amp;G$4,IF(COUNTIF($F$5:$F184,"="&amp;$F184)&gt;5,"",$A184),"")</f>
        <v/>
      </c>
      <c r="H184" s="36" t="str">
        <f>IF($F184=H$3&amp;"-"&amp;H$4,IF(COUNTIF($F$5:$F184,"="&amp;$F184)&gt;5,"",COUNTIF($D$6:$D184,"=F")),"")</f>
        <v/>
      </c>
      <c r="I184" s="36" t="str">
        <f>IF($F184=I$3&amp;"-"&amp;I$4,IF(COUNTIF($F$5:$F184,"="&amp;$F184)&gt;5,"",$A184),"")</f>
        <v/>
      </c>
      <c r="J184" s="36" t="str">
        <f>IF($F184=J$3&amp;"-"&amp;J$4,IF(COUNTIF($F$5:$F184,"="&amp;$F184)&gt;5,"",COUNTIF($D$6:$D184,"=F")),"")</f>
        <v/>
      </c>
      <c r="K184" s="36" t="str">
        <f>IF($F184=K$3&amp;"-"&amp;K$4,IF(COUNTIF($F$5:$F184,"="&amp;$F184)&gt;5,"",$A184),"")</f>
        <v/>
      </c>
      <c r="L184" s="36" t="str">
        <f>IF($F184=L$3&amp;"-"&amp;L$4,IF(COUNTIF($F$5:$F184,"="&amp;$F184)&gt;5,"",COUNTIF($D$6:$D184,"=F")),"")</f>
        <v/>
      </c>
      <c r="M184" s="36" t="str">
        <f>IF($F184=M$3&amp;"-"&amp;M$4,IF(COUNTIF($F$5:$F184,"="&amp;$F184)&gt;5,"",$A184),"")</f>
        <v/>
      </c>
      <c r="N184" s="36">
        <f>IF($F184=N$3&amp;"-"&amp;N$4,IF(COUNTIF($F$5:$F184,"="&amp;$F184)&gt;5,"",COUNTIF($D$6:$D184,"=F")),"")</f>
        <v>36</v>
      </c>
      <c r="O184" s="36" t="str">
        <f>IF($F184=O$3&amp;"-"&amp;O$4,IF(COUNTIF($F$5:$F184,"="&amp;$F184)&gt;5,"",$A184),"")</f>
        <v/>
      </c>
      <c r="P184" s="36" t="str">
        <f>IF($F184=P$3&amp;"-"&amp;P$4,IF(COUNTIF($F$5:$F184,"="&amp;$F184)&gt;5,"",COUNTIF($D$6:$D184,"=F")),"")</f>
        <v/>
      </c>
      <c r="Q184" s="36" t="str">
        <f>IF($F184=Q$3&amp;"-"&amp;Q$4,IF(COUNTIF($F$5:$F184,"="&amp;$F184)&gt;5,"",$A184),"")</f>
        <v/>
      </c>
      <c r="R184" s="36" t="str">
        <f>IF($F184=R$3&amp;"-"&amp;R$4,IF(COUNTIF($F$5:$F184,"="&amp;$F184)&gt;5,"",COUNTIF($D$6:$D184,"=F")),"")</f>
        <v/>
      </c>
      <c r="S184" s="62">
        <f t="shared" si="6"/>
        <v>180</v>
      </c>
      <c r="T184" s="63" t="str">
        <f t="shared" si="7"/>
        <v>0:24:03</v>
      </c>
    </row>
    <row r="185" spans="1:20" x14ac:dyDescent="0.35">
      <c r="A185" s="19">
        <v>181</v>
      </c>
      <c r="B185" s="45" t="s">
        <v>315</v>
      </c>
      <c r="C185" s="14" t="s">
        <v>562</v>
      </c>
      <c r="D185" s="24" t="s">
        <v>12</v>
      </c>
      <c r="E185" s="24" t="s">
        <v>3</v>
      </c>
      <c r="F185" s="23" t="str">
        <f>IF(ISNA(E185),"",E185&amp;"-"&amp;D185)</f>
        <v>HRC-M</v>
      </c>
      <c r="G185" s="36" t="str">
        <f>IF($F185=G$3&amp;"-"&amp;G$4,IF(COUNTIF($F$5:$F185,"="&amp;$F185)&gt;5,"",$A185),"")</f>
        <v/>
      </c>
      <c r="H185" s="36" t="str">
        <f>IF($F185=H$3&amp;"-"&amp;H$4,IF(COUNTIF($F$5:$F185,"="&amp;$F185)&gt;5,"",COUNTIF($D$6:$D185,"=F")),"")</f>
        <v/>
      </c>
      <c r="I185" s="36" t="str">
        <f>IF($F185=I$3&amp;"-"&amp;I$4,IF(COUNTIF($F$5:$F185,"="&amp;$F185)&gt;5,"",$A185),"")</f>
        <v/>
      </c>
      <c r="J185" s="36" t="str">
        <f>IF($F185=J$3&amp;"-"&amp;J$4,IF(COUNTIF($F$5:$F185,"="&amp;$F185)&gt;5,"",COUNTIF($D$6:$D185,"=F")),"")</f>
        <v/>
      </c>
      <c r="K185" s="36" t="str">
        <f>IF($F185=K$3&amp;"-"&amp;K$4,IF(COUNTIF($F$5:$F185,"="&amp;$F185)&gt;5,"",$A185),"")</f>
        <v/>
      </c>
      <c r="L185" s="36" t="str">
        <f>IF($F185=L$3&amp;"-"&amp;L$4,IF(COUNTIF($F$5:$F185,"="&amp;$F185)&gt;5,"",COUNTIF($D$6:$D185,"=F")),"")</f>
        <v/>
      </c>
      <c r="M185" s="36" t="str">
        <f>IF($F185=M$3&amp;"-"&amp;M$4,IF(COUNTIF($F$5:$F185,"="&amp;$F185)&gt;5,"",$A185),"")</f>
        <v/>
      </c>
      <c r="N185" s="36" t="str">
        <f>IF($F185=N$3&amp;"-"&amp;N$4,IF(COUNTIF($F$5:$F185,"="&amp;$F185)&gt;5,"",COUNTIF($D$6:$D185,"=F")),"")</f>
        <v/>
      </c>
      <c r="O185" s="36" t="str">
        <f>IF($F185=O$3&amp;"-"&amp;O$4,IF(COUNTIF($F$5:$F185,"="&amp;$F185)&gt;5,"",$A185),"")</f>
        <v/>
      </c>
      <c r="P185" s="36" t="str">
        <f>IF($F185=P$3&amp;"-"&amp;P$4,IF(COUNTIF($F$5:$F185,"="&amp;$F185)&gt;5,"",COUNTIF($D$6:$D185,"=F")),"")</f>
        <v/>
      </c>
      <c r="Q185" s="36" t="str">
        <f>IF($F185=Q$3&amp;"-"&amp;Q$4,IF(COUNTIF($F$5:$F185,"="&amp;$F185)&gt;5,"",$A185),"")</f>
        <v/>
      </c>
      <c r="R185" s="36" t="str">
        <f>IF($F185=R$3&amp;"-"&amp;R$4,IF(COUNTIF($F$5:$F185,"="&amp;$F185)&gt;5,"",COUNTIF($D$6:$D185,"=F")),"")</f>
        <v/>
      </c>
      <c r="S185" s="62">
        <f t="shared" si="6"/>
        <v>181</v>
      </c>
      <c r="T185" s="63" t="str">
        <f t="shared" si="7"/>
        <v>0:24:07</v>
      </c>
    </row>
    <row r="186" spans="1:20" x14ac:dyDescent="0.35">
      <c r="A186" s="19">
        <v>182</v>
      </c>
      <c r="B186" s="45" t="s">
        <v>395</v>
      </c>
      <c r="C186" s="14" t="s">
        <v>545</v>
      </c>
      <c r="D186" s="24" t="s">
        <v>12</v>
      </c>
      <c r="E186" s="24" t="s">
        <v>1</v>
      </c>
      <c r="F186" s="23" t="str">
        <f>IF(ISNA(E186),"",E186&amp;"-"&amp;D186)</f>
        <v>CTC-M</v>
      </c>
      <c r="G186" s="36" t="str">
        <f>IF($F186=G$3&amp;"-"&amp;G$4,IF(COUNTIF($F$5:$F186,"="&amp;$F186)&gt;5,"",$A186),"")</f>
        <v/>
      </c>
      <c r="H186" s="36" t="str">
        <f>IF($F186=H$3&amp;"-"&amp;H$4,IF(COUNTIF($F$5:$F186,"="&amp;$F186)&gt;5,"",COUNTIF($D$6:$D186,"=F")),"")</f>
        <v/>
      </c>
      <c r="I186" s="36" t="str">
        <f>IF($F186=I$3&amp;"-"&amp;I$4,IF(COUNTIF($F$5:$F186,"="&amp;$F186)&gt;5,"",$A186),"")</f>
        <v/>
      </c>
      <c r="J186" s="36" t="str">
        <f>IF($F186=J$3&amp;"-"&amp;J$4,IF(COUNTIF($F$5:$F186,"="&amp;$F186)&gt;5,"",COUNTIF($D$6:$D186,"=F")),"")</f>
        <v/>
      </c>
      <c r="K186" s="36" t="str">
        <f>IF($F186=K$3&amp;"-"&amp;K$4,IF(COUNTIF($F$5:$F186,"="&amp;$F186)&gt;5,"",$A186),"")</f>
        <v/>
      </c>
      <c r="L186" s="36" t="str">
        <f>IF($F186=L$3&amp;"-"&amp;L$4,IF(COUNTIF($F$5:$F186,"="&amp;$F186)&gt;5,"",COUNTIF($D$6:$D186,"=F")),"")</f>
        <v/>
      </c>
      <c r="M186" s="36" t="str">
        <f>IF($F186=M$3&amp;"-"&amp;M$4,IF(COUNTIF($F$5:$F186,"="&amp;$F186)&gt;5,"",$A186),"")</f>
        <v/>
      </c>
      <c r="N186" s="36" t="str">
        <f>IF($F186=N$3&amp;"-"&amp;N$4,IF(COUNTIF($F$5:$F186,"="&amp;$F186)&gt;5,"",COUNTIF($D$6:$D186,"=F")),"")</f>
        <v/>
      </c>
      <c r="O186" s="36" t="str">
        <f>IF($F186=O$3&amp;"-"&amp;O$4,IF(COUNTIF($F$5:$F186,"="&amp;$F186)&gt;5,"",$A186),"")</f>
        <v/>
      </c>
      <c r="P186" s="36" t="str">
        <f>IF($F186=P$3&amp;"-"&amp;P$4,IF(COUNTIF($F$5:$F186,"="&amp;$F186)&gt;5,"",COUNTIF($D$6:$D186,"=F")),"")</f>
        <v/>
      </c>
      <c r="Q186" s="36" t="str">
        <f>IF($F186=Q$3&amp;"-"&amp;Q$4,IF(COUNTIF($F$5:$F186,"="&amp;$F186)&gt;5,"",$A186),"")</f>
        <v/>
      </c>
      <c r="R186" s="36" t="str">
        <f>IF($F186=R$3&amp;"-"&amp;R$4,IF(COUNTIF($F$5:$F186,"="&amp;$F186)&gt;5,"",COUNTIF($D$6:$D186,"=F")),"")</f>
        <v/>
      </c>
      <c r="S186" s="62">
        <f t="shared" si="6"/>
        <v>182</v>
      </c>
      <c r="T186" s="63" t="str">
        <f t="shared" si="7"/>
        <v>0:24:08</v>
      </c>
    </row>
    <row r="187" spans="1:20" x14ac:dyDescent="0.35">
      <c r="A187" s="19">
        <v>183</v>
      </c>
      <c r="B187" s="45" t="s">
        <v>234</v>
      </c>
      <c r="C187" s="14" t="s">
        <v>546</v>
      </c>
      <c r="D187" s="24" t="s">
        <v>12</v>
      </c>
      <c r="E187" s="24" t="s">
        <v>1</v>
      </c>
      <c r="F187" s="23" t="str">
        <f>IF(ISNA(E187),"",E187&amp;"-"&amp;D187)</f>
        <v>CTC-M</v>
      </c>
      <c r="G187" s="36" t="str">
        <f>IF($F187=G$3&amp;"-"&amp;G$4,IF(COUNTIF($F$5:$F187,"="&amp;$F187)&gt;5,"",$A187),"")</f>
        <v/>
      </c>
      <c r="H187" s="36" t="str">
        <f>IF($F187=H$3&amp;"-"&amp;H$4,IF(COUNTIF($F$5:$F187,"="&amp;$F187)&gt;5,"",COUNTIF($D$6:$D187,"=F")),"")</f>
        <v/>
      </c>
      <c r="I187" s="36" t="str">
        <f>IF($F187=I$3&amp;"-"&amp;I$4,IF(COUNTIF($F$5:$F187,"="&amp;$F187)&gt;5,"",$A187),"")</f>
        <v/>
      </c>
      <c r="J187" s="36" t="str">
        <f>IF($F187=J$3&amp;"-"&amp;J$4,IF(COUNTIF($F$5:$F187,"="&amp;$F187)&gt;5,"",COUNTIF($D$6:$D187,"=F")),"")</f>
        <v/>
      </c>
      <c r="K187" s="36" t="str">
        <f>IF($F187=K$3&amp;"-"&amp;K$4,IF(COUNTIF($F$5:$F187,"="&amp;$F187)&gt;5,"",$A187),"")</f>
        <v/>
      </c>
      <c r="L187" s="36" t="str">
        <f>IF($F187=L$3&amp;"-"&amp;L$4,IF(COUNTIF($F$5:$F187,"="&amp;$F187)&gt;5,"",COUNTIF($D$6:$D187,"=F")),"")</f>
        <v/>
      </c>
      <c r="M187" s="36" t="str">
        <f>IF($F187=M$3&amp;"-"&amp;M$4,IF(COUNTIF($F$5:$F187,"="&amp;$F187)&gt;5,"",$A187),"")</f>
        <v/>
      </c>
      <c r="N187" s="36" t="str">
        <f>IF($F187=N$3&amp;"-"&amp;N$4,IF(COUNTIF($F$5:$F187,"="&amp;$F187)&gt;5,"",COUNTIF($D$6:$D187,"=F")),"")</f>
        <v/>
      </c>
      <c r="O187" s="36" t="str">
        <f>IF($F187=O$3&amp;"-"&amp;O$4,IF(COUNTIF($F$5:$F187,"="&amp;$F187)&gt;5,"",$A187),"")</f>
        <v/>
      </c>
      <c r="P187" s="36" t="str">
        <f>IF($F187=P$3&amp;"-"&amp;P$4,IF(COUNTIF($F$5:$F187,"="&amp;$F187)&gt;5,"",COUNTIF($D$6:$D187,"=F")),"")</f>
        <v/>
      </c>
      <c r="Q187" s="36" t="str">
        <f>IF($F187=Q$3&amp;"-"&amp;Q$4,IF(COUNTIF($F$5:$F187,"="&amp;$F187)&gt;5,"",$A187),"")</f>
        <v/>
      </c>
      <c r="R187" s="36" t="str">
        <f>IF($F187=R$3&amp;"-"&amp;R$4,IF(COUNTIF($F$5:$F187,"="&amp;$F187)&gt;5,"",COUNTIF($D$6:$D187,"=F")),"")</f>
        <v/>
      </c>
      <c r="S187" s="62">
        <f t="shared" si="6"/>
        <v>183</v>
      </c>
      <c r="T187" s="63" t="str">
        <f t="shared" si="7"/>
        <v>0:24:14</v>
      </c>
    </row>
    <row r="188" spans="1:20" x14ac:dyDescent="0.35">
      <c r="A188" s="20">
        <v>184</v>
      </c>
      <c r="B188" s="45" t="s">
        <v>235</v>
      </c>
      <c r="C188" s="14" t="s">
        <v>510</v>
      </c>
      <c r="D188" s="24" t="s">
        <v>12</v>
      </c>
      <c r="E188" s="24" t="s">
        <v>0</v>
      </c>
      <c r="F188" s="23" t="str">
        <f>IF(ISNA(E188),"",E188&amp;"-"&amp;D188)</f>
        <v>C&amp;C-M</v>
      </c>
      <c r="G188" s="36" t="str">
        <f>IF($F188=G$3&amp;"-"&amp;G$4,IF(COUNTIF($F$5:$F188,"="&amp;$F188)&gt;5,"",$A188),"")</f>
        <v/>
      </c>
      <c r="H188" s="36" t="str">
        <f>IF($F188=H$3&amp;"-"&amp;H$4,IF(COUNTIF($F$5:$F188,"="&amp;$F188)&gt;5,"",COUNTIF($D$6:$D188,"=F")),"")</f>
        <v/>
      </c>
      <c r="I188" s="36" t="str">
        <f>IF($F188=I$3&amp;"-"&amp;I$4,IF(COUNTIF($F$5:$F188,"="&amp;$F188)&gt;5,"",$A188),"")</f>
        <v/>
      </c>
      <c r="J188" s="36" t="str">
        <f>IF($F188=J$3&amp;"-"&amp;J$4,IF(COUNTIF($F$5:$F188,"="&amp;$F188)&gt;5,"",COUNTIF($D$6:$D188,"=F")),"")</f>
        <v/>
      </c>
      <c r="K188" s="36" t="str">
        <f>IF($F188=K$3&amp;"-"&amp;K$4,IF(COUNTIF($F$5:$F188,"="&amp;$F188)&gt;5,"",$A188),"")</f>
        <v/>
      </c>
      <c r="L188" s="36" t="str">
        <f>IF($F188=L$3&amp;"-"&amp;L$4,IF(COUNTIF($F$5:$F188,"="&amp;$F188)&gt;5,"",COUNTIF($D$6:$D188,"=F")),"")</f>
        <v/>
      </c>
      <c r="M188" s="36" t="str">
        <f>IF($F188=M$3&amp;"-"&amp;M$4,IF(COUNTIF($F$5:$F188,"="&amp;$F188)&gt;5,"",$A188),"")</f>
        <v/>
      </c>
      <c r="N188" s="36" t="str">
        <f>IF($F188=N$3&amp;"-"&amp;N$4,IF(COUNTIF($F$5:$F188,"="&amp;$F188)&gt;5,"",COUNTIF($D$6:$D188,"=F")),"")</f>
        <v/>
      </c>
      <c r="O188" s="36" t="str">
        <f>IF($F188=O$3&amp;"-"&amp;O$4,IF(COUNTIF($F$5:$F188,"="&amp;$F188)&gt;5,"",$A188),"")</f>
        <v/>
      </c>
      <c r="P188" s="36" t="str">
        <f>IF($F188=P$3&amp;"-"&amp;P$4,IF(COUNTIF($F$5:$F188,"="&amp;$F188)&gt;5,"",COUNTIF($D$6:$D188,"=F")),"")</f>
        <v/>
      </c>
      <c r="Q188" s="36" t="str">
        <f>IF($F188=Q$3&amp;"-"&amp;Q$4,IF(COUNTIF($F$5:$F188,"="&amp;$F188)&gt;5,"",$A188),"")</f>
        <v/>
      </c>
      <c r="R188" s="36" t="str">
        <f>IF($F188=R$3&amp;"-"&amp;R$4,IF(COUNTIF($F$5:$F188,"="&amp;$F188)&gt;5,"",COUNTIF($D$6:$D188,"=F")),"")</f>
        <v/>
      </c>
      <c r="S188" s="62">
        <f t="shared" si="6"/>
        <v>184</v>
      </c>
      <c r="T188" s="63" t="str">
        <f t="shared" si="7"/>
        <v>0:24:16</v>
      </c>
    </row>
    <row r="189" spans="1:20" x14ac:dyDescent="0.35">
      <c r="A189" s="22">
        <v>185</v>
      </c>
      <c r="B189" s="45" t="s">
        <v>648</v>
      </c>
      <c r="C189" s="14" t="s">
        <v>68</v>
      </c>
      <c r="D189" s="24" t="s">
        <v>13</v>
      </c>
      <c r="E189" s="24" t="s">
        <v>2</v>
      </c>
      <c r="F189" s="23" t="str">
        <f>IF(ISNA(E189),"",E189&amp;"-"&amp;D189)</f>
        <v>Ely-F</v>
      </c>
      <c r="G189" s="36" t="str">
        <f>IF($F189=G$3&amp;"-"&amp;G$4,IF(COUNTIF($F$5:$F189,"="&amp;$F189)&gt;5,"",$A189),"")</f>
        <v/>
      </c>
      <c r="H189" s="36" t="str">
        <f>IF($F189=H$3&amp;"-"&amp;H$4,IF(COUNTIF($F$5:$F189,"="&amp;$F189)&gt;5,"",COUNTIF($D$6:$D189,"=F")),"")</f>
        <v/>
      </c>
      <c r="I189" s="36" t="str">
        <f>IF($F189=I$3&amp;"-"&amp;I$4,IF(COUNTIF($F$5:$F189,"="&amp;$F189)&gt;5,"",$A189),"")</f>
        <v/>
      </c>
      <c r="J189" s="36" t="str">
        <f>IF($F189=J$3&amp;"-"&amp;J$4,IF(COUNTIF($F$5:$F189,"="&amp;$F189)&gt;5,"",COUNTIF($D$6:$D189,"=F")),"")</f>
        <v/>
      </c>
      <c r="K189" s="36" t="str">
        <f>IF($F189=K$3&amp;"-"&amp;K$4,IF(COUNTIF($F$5:$F189,"="&amp;$F189)&gt;5,"",$A189),"")</f>
        <v/>
      </c>
      <c r="L189" s="36">
        <f>IF($F189=L$3&amp;"-"&amp;L$4,IF(COUNTIF($F$5:$F189,"="&amp;$F189)&gt;5,"",COUNTIF($D$6:$D189,"=F")),"")</f>
        <v>37</v>
      </c>
      <c r="M189" s="36" t="str">
        <f>IF($F189=M$3&amp;"-"&amp;M$4,IF(COUNTIF($F$5:$F189,"="&amp;$F189)&gt;5,"",$A189),"")</f>
        <v/>
      </c>
      <c r="N189" s="36" t="str">
        <f>IF($F189=N$3&amp;"-"&amp;N$4,IF(COUNTIF($F$5:$F189,"="&amp;$F189)&gt;5,"",COUNTIF($D$6:$D189,"=F")),"")</f>
        <v/>
      </c>
      <c r="O189" s="36" t="str">
        <f>IF($F189=O$3&amp;"-"&amp;O$4,IF(COUNTIF($F$5:$F189,"="&amp;$F189)&gt;5,"",$A189),"")</f>
        <v/>
      </c>
      <c r="P189" s="36" t="str">
        <f>IF($F189=P$3&amp;"-"&amp;P$4,IF(COUNTIF($F$5:$F189,"="&amp;$F189)&gt;5,"",COUNTIF($D$6:$D189,"=F")),"")</f>
        <v/>
      </c>
      <c r="Q189" s="36" t="str">
        <f>IF($F189=Q$3&amp;"-"&amp;Q$4,IF(COUNTIF($F$5:$F189,"="&amp;$F189)&gt;5,"",$A189),"")</f>
        <v/>
      </c>
      <c r="R189" s="36" t="str">
        <f>IF($F189=R$3&amp;"-"&amp;R$4,IF(COUNTIF($F$5:$F189,"="&amp;$F189)&gt;5,"",COUNTIF($D$6:$D189,"=F")),"")</f>
        <v/>
      </c>
      <c r="S189" s="62">
        <f t="shared" si="6"/>
        <v>185</v>
      </c>
      <c r="T189" s="63" t="str">
        <f t="shared" si="7"/>
        <v>0:24:18</v>
      </c>
    </row>
    <row r="190" spans="1:20" x14ac:dyDescent="0.35">
      <c r="A190" s="19">
        <v>186</v>
      </c>
      <c r="B190" s="45" t="s">
        <v>236</v>
      </c>
      <c r="C190" s="14" t="s">
        <v>137</v>
      </c>
      <c r="D190" s="24" t="s">
        <v>12</v>
      </c>
      <c r="E190" s="24" t="s">
        <v>3</v>
      </c>
      <c r="F190" s="23" t="str">
        <f>IF(ISNA(E190),"",E190&amp;"-"&amp;D190)</f>
        <v>HRC-M</v>
      </c>
      <c r="G190" s="36" t="str">
        <f>IF($F190=G$3&amp;"-"&amp;G$4,IF(COUNTIF($F$5:$F190,"="&amp;$F190)&gt;5,"",$A190),"")</f>
        <v/>
      </c>
      <c r="H190" s="36" t="str">
        <f>IF($F190=H$3&amp;"-"&amp;H$4,IF(COUNTIF($F$5:$F190,"="&amp;$F190)&gt;5,"",COUNTIF($D$6:$D190,"=F")),"")</f>
        <v/>
      </c>
      <c r="I190" s="36" t="str">
        <f>IF($F190=I$3&amp;"-"&amp;I$4,IF(COUNTIF($F$5:$F190,"="&amp;$F190)&gt;5,"",$A190),"")</f>
        <v/>
      </c>
      <c r="J190" s="36" t="str">
        <f>IF($F190=J$3&amp;"-"&amp;J$4,IF(COUNTIF($F$5:$F190,"="&amp;$F190)&gt;5,"",COUNTIF($D$6:$D190,"=F")),"")</f>
        <v/>
      </c>
      <c r="K190" s="36" t="str">
        <f>IF($F190=K$3&amp;"-"&amp;K$4,IF(COUNTIF($F$5:$F190,"="&amp;$F190)&gt;5,"",$A190),"")</f>
        <v/>
      </c>
      <c r="L190" s="36" t="str">
        <f>IF($F190=L$3&amp;"-"&amp;L$4,IF(COUNTIF($F$5:$F190,"="&amp;$F190)&gt;5,"",COUNTIF($D$6:$D190,"=F")),"")</f>
        <v/>
      </c>
      <c r="M190" s="36" t="str">
        <f>IF($F190=M$3&amp;"-"&amp;M$4,IF(COUNTIF($F$5:$F190,"="&amp;$F190)&gt;5,"",$A190),"")</f>
        <v/>
      </c>
      <c r="N190" s="36" t="str">
        <f>IF($F190=N$3&amp;"-"&amp;N$4,IF(COUNTIF($F$5:$F190,"="&amp;$F190)&gt;5,"",COUNTIF($D$6:$D190,"=F")),"")</f>
        <v/>
      </c>
      <c r="O190" s="36" t="str">
        <f>IF($F190=O$3&amp;"-"&amp;O$4,IF(COUNTIF($F$5:$F190,"="&amp;$F190)&gt;5,"",$A190),"")</f>
        <v/>
      </c>
      <c r="P190" s="36" t="str">
        <f>IF($F190=P$3&amp;"-"&amp;P$4,IF(COUNTIF($F$5:$F190,"="&amp;$F190)&gt;5,"",COUNTIF($D$6:$D190,"=F")),"")</f>
        <v/>
      </c>
      <c r="Q190" s="36" t="str">
        <f>IF($F190=Q$3&amp;"-"&amp;Q$4,IF(COUNTIF($F$5:$F190,"="&amp;$F190)&gt;5,"",$A190),"")</f>
        <v/>
      </c>
      <c r="R190" s="36" t="str">
        <f>IF($F190=R$3&amp;"-"&amp;R$4,IF(COUNTIF($F$5:$F190,"="&amp;$F190)&gt;5,"",COUNTIF($D$6:$D190,"=F")),"")</f>
        <v/>
      </c>
      <c r="S190" s="62">
        <f t="shared" si="6"/>
        <v>186</v>
      </c>
      <c r="T190" s="63" t="str">
        <f t="shared" si="7"/>
        <v>0:24:19</v>
      </c>
    </row>
    <row r="191" spans="1:20" x14ac:dyDescent="0.35">
      <c r="A191" s="19">
        <v>187</v>
      </c>
      <c r="B191" s="45" t="s">
        <v>237</v>
      </c>
      <c r="C191" s="14" t="s">
        <v>222</v>
      </c>
      <c r="D191" s="24" t="s">
        <v>13</v>
      </c>
      <c r="E191" s="24" t="s">
        <v>0</v>
      </c>
      <c r="F191" s="23" t="str">
        <f>IF(ISNA(E191),"",E191&amp;"-"&amp;D191)</f>
        <v>C&amp;C-F</v>
      </c>
      <c r="G191" s="36" t="str">
        <f>IF($F191=G$3&amp;"-"&amp;G$4,IF(COUNTIF($F$5:$F191,"="&amp;$F191)&gt;5,"",$A191),"")</f>
        <v/>
      </c>
      <c r="H191" s="36" t="str">
        <f>IF($F191=H$3&amp;"-"&amp;H$4,IF(COUNTIF($F$5:$F191,"="&amp;$F191)&gt;5,"",COUNTIF($D$6:$D191,"=F")),"")</f>
        <v/>
      </c>
      <c r="I191" s="36" t="str">
        <f>IF($F191=I$3&amp;"-"&amp;I$4,IF(COUNTIF($F$5:$F191,"="&amp;$F191)&gt;5,"",$A191),"")</f>
        <v/>
      </c>
      <c r="J191" s="36" t="str">
        <f>IF($F191=J$3&amp;"-"&amp;J$4,IF(COUNTIF($F$5:$F191,"="&amp;$F191)&gt;5,"",COUNTIF($D$6:$D191,"=F")),"")</f>
        <v/>
      </c>
      <c r="K191" s="36" t="str">
        <f>IF($F191=K$3&amp;"-"&amp;K$4,IF(COUNTIF($F$5:$F191,"="&amp;$F191)&gt;5,"",$A191),"")</f>
        <v/>
      </c>
      <c r="L191" s="36" t="str">
        <f>IF($F191=L$3&amp;"-"&amp;L$4,IF(COUNTIF($F$5:$F191,"="&amp;$F191)&gt;5,"",COUNTIF($D$6:$D191,"=F")),"")</f>
        <v/>
      </c>
      <c r="M191" s="36" t="str">
        <f>IF($F191=M$3&amp;"-"&amp;M$4,IF(COUNTIF($F$5:$F191,"="&amp;$F191)&gt;5,"",$A191),"")</f>
        <v/>
      </c>
      <c r="N191" s="36" t="str">
        <f>IF($F191=N$3&amp;"-"&amp;N$4,IF(COUNTIF($F$5:$F191,"="&amp;$F191)&gt;5,"",COUNTIF($D$6:$D191,"=F")),"")</f>
        <v/>
      </c>
      <c r="O191" s="36" t="str">
        <f>IF($F191=O$3&amp;"-"&amp;O$4,IF(COUNTIF($F$5:$F191,"="&amp;$F191)&gt;5,"",$A191),"")</f>
        <v/>
      </c>
      <c r="P191" s="36" t="str">
        <f>IF($F191=P$3&amp;"-"&amp;P$4,IF(COUNTIF($F$5:$F191,"="&amp;$F191)&gt;5,"",COUNTIF($D$6:$D191,"=F")),"")</f>
        <v/>
      </c>
      <c r="Q191" s="36" t="str">
        <f>IF($F191=Q$3&amp;"-"&amp;Q$4,IF(COUNTIF($F$5:$F191,"="&amp;$F191)&gt;5,"",$A191),"")</f>
        <v/>
      </c>
      <c r="R191" s="36" t="str">
        <f>IF($F191=R$3&amp;"-"&amp;R$4,IF(COUNTIF($F$5:$F191,"="&amp;$F191)&gt;5,"",COUNTIF($D$6:$D191,"=F")),"")</f>
        <v/>
      </c>
      <c r="S191" s="62">
        <f t="shared" si="6"/>
        <v>187</v>
      </c>
      <c r="T191" s="63" t="str">
        <f t="shared" si="7"/>
        <v>0:24:21</v>
      </c>
    </row>
    <row r="192" spans="1:20" x14ac:dyDescent="0.35">
      <c r="A192" s="20">
        <v>188</v>
      </c>
      <c r="B192" s="45" t="s">
        <v>469</v>
      </c>
      <c r="C192" s="14" t="s">
        <v>113</v>
      </c>
      <c r="D192" s="24" t="s">
        <v>13</v>
      </c>
      <c r="E192" s="24" t="s">
        <v>1</v>
      </c>
      <c r="F192" s="23" t="str">
        <f>IF(ISNA(E192),"",E192&amp;"-"&amp;D192)</f>
        <v>CTC-F</v>
      </c>
      <c r="G192" s="36" t="str">
        <f>IF($F192=G$3&amp;"-"&amp;G$4,IF(COUNTIF($F$5:$F192,"="&amp;$F192)&gt;5,"",$A192),"")</f>
        <v/>
      </c>
      <c r="H192" s="36" t="str">
        <f>IF($F192=H$3&amp;"-"&amp;H$4,IF(COUNTIF($F$5:$F192,"="&amp;$F192)&gt;5,"",COUNTIF($D$6:$D192,"=F")),"")</f>
        <v/>
      </c>
      <c r="I192" s="36" t="str">
        <f>IF($F192=I$3&amp;"-"&amp;I$4,IF(COUNTIF($F$5:$F192,"="&amp;$F192)&gt;5,"",$A192),"")</f>
        <v/>
      </c>
      <c r="J192" s="36" t="str">
        <f>IF($F192=J$3&amp;"-"&amp;J$4,IF(COUNTIF($F$5:$F192,"="&amp;$F192)&gt;5,"",COUNTIF($D$6:$D192,"=F")),"")</f>
        <v/>
      </c>
      <c r="K192" s="36" t="str">
        <f>IF($F192=K$3&amp;"-"&amp;K$4,IF(COUNTIF($F$5:$F192,"="&amp;$F192)&gt;5,"",$A192),"")</f>
        <v/>
      </c>
      <c r="L192" s="36" t="str">
        <f>IF($F192=L$3&amp;"-"&amp;L$4,IF(COUNTIF($F$5:$F192,"="&amp;$F192)&gt;5,"",COUNTIF($D$6:$D192,"=F")),"")</f>
        <v/>
      </c>
      <c r="M192" s="36" t="str">
        <f>IF($F192=M$3&amp;"-"&amp;M$4,IF(COUNTIF($F$5:$F192,"="&amp;$F192)&gt;5,"",$A192),"")</f>
        <v/>
      </c>
      <c r="N192" s="36" t="str">
        <f>IF($F192=N$3&amp;"-"&amp;N$4,IF(COUNTIF($F$5:$F192,"="&amp;$F192)&gt;5,"",COUNTIF($D$6:$D192,"=F")),"")</f>
        <v/>
      </c>
      <c r="O192" s="36" t="str">
        <f>IF($F192=O$3&amp;"-"&amp;O$4,IF(COUNTIF($F$5:$F192,"="&amp;$F192)&gt;5,"",$A192),"")</f>
        <v/>
      </c>
      <c r="P192" s="36" t="str">
        <f>IF($F192=P$3&amp;"-"&amp;P$4,IF(COUNTIF($F$5:$F192,"="&amp;$F192)&gt;5,"",COUNTIF($D$6:$D192,"=F")),"")</f>
        <v/>
      </c>
      <c r="Q192" s="36" t="str">
        <f>IF($F192=Q$3&amp;"-"&amp;Q$4,IF(COUNTIF($F$5:$F192,"="&amp;$F192)&gt;5,"",$A192),"")</f>
        <v/>
      </c>
      <c r="R192" s="36" t="str">
        <f>IF($F192=R$3&amp;"-"&amp;R$4,IF(COUNTIF($F$5:$F192,"="&amp;$F192)&gt;5,"",COUNTIF($D$6:$D192,"=F")),"")</f>
        <v/>
      </c>
      <c r="S192" s="62">
        <f t="shared" si="6"/>
        <v>188</v>
      </c>
      <c r="T192" s="63" t="str">
        <f t="shared" si="7"/>
        <v>0:24:24</v>
      </c>
    </row>
    <row r="193" spans="1:20" x14ac:dyDescent="0.35">
      <c r="A193" s="19">
        <v>189</v>
      </c>
      <c r="B193" s="45" t="s">
        <v>396</v>
      </c>
      <c r="C193" s="14" t="s">
        <v>125</v>
      </c>
      <c r="D193" s="24" t="s">
        <v>12</v>
      </c>
      <c r="E193" s="24" t="s">
        <v>1</v>
      </c>
      <c r="F193" s="23" t="str">
        <f>IF(ISNA(E193),"",E193&amp;"-"&amp;D193)</f>
        <v>CTC-M</v>
      </c>
      <c r="G193" s="36" t="str">
        <f>IF($F193=G$3&amp;"-"&amp;G$4,IF(COUNTIF($F$5:$F193,"="&amp;$F193)&gt;5,"",$A193),"")</f>
        <v/>
      </c>
      <c r="H193" s="36" t="str">
        <f>IF($F193=H$3&amp;"-"&amp;H$4,IF(COUNTIF($F$5:$F193,"="&amp;$F193)&gt;5,"",COUNTIF($D$6:$D193,"=F")),"")</f>
        <v/>
      </c>
      <c r="I193" s="36" t="str">
        <f>IF($F193=I$3&amp;"-"&amp;I$4,IF(COUNTIF($F$5:$F193,"="&amp;$F193)&gt;5,"",$A193),"")</f>
        <v/>
      </c>
      <c r="J193" s="36" t="str">
        <f>IF($F193=J$3&amp;"-"&amp;J$4,IF(COUNTIF($F$5:$F193,"="&amp;$F193)&gt;5,"",COUNTIF($D$6:$D193,"=F")),"")</f>
        <v/>
      </c>
      <c r="K193" s="36" t="str">
        <f>IF($F193=K$3&amp;"-"&amp;K$4,IF(COUNTIF($F$5:$F193,"="&amp;$F193)&gt;5,"",$A193),"")</f>
        <v/>
      </c>
      <c r="L193" s="36" t="str">
        <f>IF($F193=L$3&amp;"-"&amp;L$4,IF(COUNTIF($F$5:$F193,"="&amp;$F193)&gt;5,"",COUNTIF($D$6:$D193,"=F")),"")</f>
        <v/>
      </c>
      <c r="M193" s="36" t="str">
        <f>IF($F193=M$3&amp;"-"&amp;M$4,IF(COUNTIF($F$5:$F193,"="&amp;$F193)&gt;5,"",$A193),"")</f>
        <v/>
      </c>
      <c r="N193" s="36" t="str">
        <f>IF($F193=N$3&amp;"-"&amp;N$4,IF(COUNTIF($F$5:$F193,"="&amp;$F193)&gt;5,"",COUNTIF($D$6:$D193,"=F")),"")</f>
        <v/>
      </c>
      <c r="O193" s="36" t="str">
        <f>IF($F193=O$3&amp;"-"&amp;O$4,IF(COUNTIF($F$5:$F193,"="&amp;$F193)&gt;5,"",$A193),"")</f>
        <v/>
      </c>
      <c r="P193" s="36" t="str">
        <f>IF($F193=P$3&amp;"-"&amp;P$4,IF(COUNTIF($F$5:$F193,"="&amp;$F193)&gt;5,"",COUNTIF($D$6:$D193,"=F")),"")</f>
        <v/>
      </c>
      <c r="Q193" s="36" t="str">
        <f>IF($F193=Q$3&amp;"-"&amp;Q$4,IF(COUNTIF($F$5:$F193,"="&amp;$F193)&gt;5,"",$A193),"")</f>
        <v/>
      </c>
      <c r="R193" s="36" t="str">
        <f>IF($F193=R$3&amp;"-"&amp;R$4,IF(COUNTIF($F$5:$F193,"="&amp;$F193)&gt;5,"",COUNTIF($D$6:$D193,"=F")),"")</f>
        <v/>
      </c>
      <c r="S193" s="62">
        <f t="shared" si="6"/>
        <v>189</v>
      </c>
      <c r="T193" s="63" t="str">
        <f t="shared" si="7"/>
        <v>0:24:25</v>
      </c>
    </row>
    <row r="194" spans="1:20" x14ac:dyDescent="0.35">
      <c r="A194" s="19">
        <v>190</v>
      </c>
      <c r="B194" s="45" t="s">
        <v>239</v>
      </c>
      <c r="C194" s="14" t="s">
        <v>498</v>
      </c>
      <c r="D194" s="24" t="s">
        <v>13</v>
      </c>
      <c r="E194" s="24" t="s">
        <v>0</v>
      </c>
      <c r="F194" s="23" t="str">
        <f>IF(ISNA(E194),"",E194&amp;"-"&amp;D194)</f>
        <v>C&amp;C-F</v>
      </c>
      <c r="G194" s="36" t="str">
        <f>IF($F194=G$3&amp;"-"&amp;G$4,IF(COUNTIF($F$5:$F194,"="&amp;$F194)&gt;5,"",$A194),"")</f>
        <v/>
      </c>
      <c r="H194" s="36" t="str">
        <f>IF($F194=H$3&amp;"-"&amp;H$4,IF(COUNTIF($F$5:$F194,"="&amp;$F194)&gt;5,"",COUNTIF($D$6:$D194,"=F")),"")</f>
        <v/>
      </c>
      <c r="I194" s="36" t="str">
        <f>IF($F194=I$3&amp;"-"&amp;I$4,IF(COUNTIF($F$5:$F194,"="&amp;$F194)&gt;5,"",$A194),"")</f>
        <v/>
      </c>
      <c r="J194" s="36" t="str">
        <f>IF($F194=J$3&amp;"-"&amp;J$4,IF(COUNTIF($F$5:$F194,"="&amp;$F194)&gt;5,"",COUNTIF($D$6:$D194,"=F")),"")</f>
        <v/>
      </c>
      <c r="K194" s="36" t="str">
        <f>IF($F194=K$3&amp;"-"&amp;K$4,IF(COUNTIF($F$5:$F194,"="&amp;$F194)&gt;5,"",$A194),"")</f>
        <v/>
      </c>
      <c r="L194" s="36" t="str">
        <f>IF($F194=L$3&amp;"-"&amp;L$4,IF(COUNTIF($F$5:$F194,"="&amp;$F194)&gt;5,"",COUNTIF($D$6:$D194,"=F")),"")</f>
        <v/>
      </c>
      <c r="M194" s="36" t="str">
        <f>IF($F194=M$3&amp;"-"&amp;M$4,IF(COUNTIF($F$5:$F194,"="&amp;$F194)&gt;5,"",$A194),"")</f>
        <v/>
      </c>
      <c r="N194" s="36" t="str">
        <f>IF($F194=N$3&amp;"-"&amp;N$4,IF(COUNTIF($F$5:$F194,"="&amp;$F194)&gt;5,"",COUNTIF($D$6:$D194,"=F")),"")</f>
        <v/>
      </c>
      <c r="O194" s="36" t="str">
        <f>IF($F194=O$3&amp;"-"&amp;O$4,IF(COUNTIF($F$5:$F194,"="&amp;$F194)&gt;5,"",$A194),"")</f>
        <v/>
      </c>
      <c r="P194" s="36" t="str">
        <f>IF($F194=P$3&amp;"-"&amp;P$4,IF(COUNTIF($F$5:$F194,"="&amp;$F194)&gt;5,"",COUNTIF($D$6:$D194,"=F")),"")</f>
        <v/>
      </c>
      <c r="Q194" s="36" t="str">
        <f>IF($F194=Q$3&amp;"-"&amp;Q$4,IF(COUNTIF($F$5:$F194,"="&amp;$F194)&gt;5,"",$A194),"")</f>
        <v/>
      </c>
      <c r="R194" s="36" t="str">
        <f>IF($F194=R$3&amp;"-"&amp;R$4,IF(COUNTIF($F$5:$F194,"="&amp;$F194)&gt;5,"",COUNTIF($D$6:$D194,"=F")),"")</f>
        <v/>
      </c>
      <c r="S194" s="62">
        <f t="shared" si="6"/>
        <v>190</v>
      </c>
      <c r="T194" s="63" t="str">
        <f t="shared" si="7"/>
        <v>0:24:27</v>
      </c>
    </row>
    <row r="195" spans="1:20" x14ac:dyDescent="0.35">
      <c r="A195" s="19">
        <v>191</v>
      </c>
      <c r="B195" s="45" t="s">
        <v>316</v>
      </c>
      <c r="C195" s="14" t="s">
        <v>365</v>
      </c>
      <c r="D195" s="24" t="s">
        <v>13</v>
      </c>
      <c r="E195" s="24" t="s">
        <v>4</v>
      </c>
      <c r="F195" s="23" t="str">
        <f>IF(ISNA(E195),"",E195&amp;"-"&amp;D195)</f>
        <v>NJ-F</v>
      </c>
      <c r="G195" s="36" t="str">
        <f>IF($F195=G$3&amp;"-"&amp;G$4,IF(COUNTIF($F$5:$F195,"="&amp;$F195)&gt;5,"",$A195),"")</f>
        <v/>
      </c>
      <c r="H195" s="36" t="str">
        <f>IF($F195=H$3&amp;"-"&amp;H$4,IF(COUNTIF($F$5:$F195,"="&amp;$F195)&gt;5,"",COUNTIF($D$6:$D195,"=F")),"")</f>
        <v/>
      </c>
      <c r="I195" s="36" t="str">
        <f>IF($F195=I$3&amp;"-"&amp;I$4,IF(COUNTIF($F$5:$F195,"="&amp;$F195)&gt;5,"",$A195),"")</f>
        <v/>
      </c>
      <c r="J195" s="36" t="str">
        <f>IF($F195=J$3&amp;"-"&amp;J$4,IF(COUNTIF($F$5:$F195,"="&amp;$F195)&gt;5,"",COUNTIF($D$6:$D195,"=F")),"")</f>
        <v/>
      </c>
      <c r="K195" s="36" t="str">
        <f>IF($F195=K$3&amp;"-"&amp;K$4,IF(COUNTIF($F$5:$F195,"="&amp;$F195)&gt;5,"",$A195),"")</f>
        <v/>
      </c>
      <c r="L195" s="36" t="str">
        <f>IF($F195=L$3&amp;"-"&amp;L$4,IF(COUNTIF($F$5:$F195,"="&amp;$F195)&gt;5,"",COUNTIF($D$6:$D195,"=F")),"")</f>
        <v/>
      </c>
      <c r="M195" s="36" t="str">
        <f>IF($F195=M$3&amp;"-"&amp;M$4,IF(COUNTIF($F$5:$F195,"="&amp;$F195)&gt;5,"",$A195),"")</f>
        <v/>
      </c>
      <c r="N195" s="36" t="str">
        <f>IF($F195=N$3&amp;"-"&amp;N$4,IF(COUNTIF($F$5:$F195,"="&amp;$F195)&gt;5,"",COUNTIF($D$6:$D195,"=F")),"")</f>
        <v/>
      </c>
      <c r="O195" s="36" t="str">
        <f>IF($F195=O$3&amp;"-"&amp;O$4,IF(COUNTIF($F$5:$F195,"="&amp;$F195)&gt;5,"",$A195),"")</f>
        <v/>
      </c>
      <c r="P195" s="36">
        <f>IF($F195=P$3&amp;"-"&amp;P$4,IF(COUNTIF($F$5:$F195,"="&amp;$F195)&gt;5,"",COUNTIF($D$6:$D195,"=F")),"")</f>
        <v>41</v>
      </c>
      <c r="Q195" s="36" t="str">
        <f>IF($F195=Q$3&amp;"-"&amp;Q$4,IF(COUNTIF($F$5:$F195,"="&amp;$F195)&gt;5,"",$A195),"")</f>
        <v/>
      </c>
      <c r="R195" s="36" t="str">
        <f>IF($F195=R$3&amp;"-"&amp;R$4,IF(COUNTIF($F$5:$F195,"="&amp;$F195)&gt;5,"",COUNTIF($D$6:$D195,"=F")),"")</f>
        <v/>
      </c>
      <c r="S195" s="62">
        <f t="shared" si="6"/>
        <v>191</v>
      </c>
      <c r="T195" s="63" t="str">
        <f t="shared" si="7"/>
        <v>0:24:28</v>
      </c>
    </row>
    <row r="196" spans="1:20" x14ac:dyDescent="0.35">
      <c r="A196" s="19">
        <v>192</v>
      </c>
      <c r="B196" s="45" t="s">
        <v>317</v>
      </c>
      <c r="C196" s="14" t="s">
        <v>547</v>
      </c>
      <c r="D196" s="24" t="s">
        <v>13</v>
      </c>
      <c r="E196" s="24" t="s">
        <v>1</v>
      </c>
      <c r="F196" s="23" t="str">
        <f>IF(ISNA(E196),"",E196&amp;"-"&amp;D196)</f>
        <v>CTC-F</v>
      </c>
      <c r="G196" s="36" t="str">
        <f>IF($F196=G$3&amp;"-"&amp;G$4,IF(COUNTIF($F$5:$F196,"="&amp;$F196)&gt;5,"",$A196),"")</f>
        <v/>
      </c>
      <c r="H196" s="36" t="str">
        <f>IF($F196=H$3&amp;"-"&amp;H$4,IF(COUNTIF($F$5:$F196,"="&amp;$F196)&gt;5,"",COUNTIF($D$6:$D196,"=F")),"")</f>
        <v/>
      </c>
      <c r="I196" s="36" t="str">
        <f>IF($F196=I$3&amp;"-"&amp;I$4,IF(COUNTIF($F$5:$F196,"="&amp;$F196)&gt;5,"",$A196),"")</f>
        <v/>
      </c>
      <c r="J196" s="36" t="str">
        <f>IF($F196=J$3&amp;"-"&amp;J$4,IF(COUNTIF($F$5:$F196,"="&amp;$F196)&gt;5,"",COUNTIF($D$6:$D196,"=F")),"")</f>
        <v/>
      </c>
      <c r="K196" s="36" t="str">
        <f>IF($F196=K$3&amp;"-"&amp;K$4,IF(COUNTIF($F$5:$F196,"="&amp;$F196)&gt;5,"",$A196),"")</f>
        <v/>
      </c>
      <c r="L196" s="36" t="str">
        <f>IF($F196=L$3&amp;"-"&amp;L$4,IF(COUNTIF($F$5:$F196,"="&amp;$F196)&gt;5,"",COUNTIF($D$6:$D196,"=F")),"")</f>
        <v/>
      </c>
      <c r="M196" s="36" t="str">
        <f>IF($F196=M$3&amp;"-"&amp;M$4,IF(COUNTIF($F$5:$F196,"="&amp;$F196)&gt;5,"",$A196),"")</f>
        <v/>
      </c>
      <c r="N196" s="36" t="str">
        <f>IF($F196=N$3&amp;"-"&amp;N$4,IF(COUNTIF($F$5:$F196,"="&amp;$F196)&gt;5,"",COUNTIF($D$6:$D196,"=F")),"")</f>
        <v/>
      </c>
      <c r="O196" s="36" t="str">
        <f>IF($F196=O$3&amp;"-"&amp;O$4,IF(COUNTIF($F$5:$F196,"="&amp;$F196)&gt;5,"",$A196),"")</f>
        <v/>
      </c>
      <c r="P196" s="36" t="str">
        <f>IF($F196=P$3&amp;"-"&amp;P$4,IF(COUNTIF($F$5:$F196,"="&amp;$F196)&gt;5,"",COUNTIF($D$6:$D196,"=F")),"")</f>
        <v/>
      </c>
      <c r="Q196" s="36" t="str">
        <f>IF($F196=Q$3&amp;"-"&amp;Q$4,IF(COUNTIF($F$5:$F196,"="&amp;$F196)&gt;5,"",$A196),"")</f>
        <v/>
      </c>
      <c r="R196" s="36" t="str">
        <f>IF($F196=R$3&amp;"-"&amp;R$4,IF(COUNTIF($F$5:$F196,"="&amp;$F196)&gt;5,"",COUNTIF($D$6:$D196,"=F")),"")</f>
        <v/>
      </c>
      <c r="S196" s="62">
        <f t="shared" si="6"/>
        <v>192</v>
      </c>
      <c r="T196" s="63" t="str">
        <f t="shared" si="7"/>
        <v>0:24:29</v>
      </c>
    </row>
    <row r="197" spans="1:20" x14ac:dyDescent="0.35">
      <c r="A197" s="15">
        <v>193</v>
      </c>
      <c r="B197" s="45" t="s">
        <v>427</v>
      </c>
      <c r="C197" s="14" t="s">
        <v>607</v>
      </c>
      <c r="D197" s="24" t="s">
        <v>13</v>
      </c>
      <c r="E197" s="24" t="s">
        <v>4</v>
      </c>
      <c r="F197" s="23" t="str">
        <f>IF(ISNA(E197),"",E197&amp;"-"&amp;D197)</f>
        <v>NJ-F</v>
      </c>
      <c r="G197" s="36" t="str">
        <f>IF($F197=G$3&amp;"-"&amp;G$4,IF(COUNTIF($F$5:$F197,"="&amp;$F197)&gt;5,"",$A197),"")</f>
        <v/>
      </c>
      <c r="H197" s="36" t="str">
        <f>IF($F197=H$3&amp;"-"&amp;H$4,IF(COUNTIF($F$5:$F197,"="&amp;$F197)&gt;5,"",COUNTIF($D$6:$D197,"=F")),"")</f>
        <v/>
      </c>
      <c r="I197" s="36" t="str">
        <f>IF($F197=I$3&amp;"-"&amp;I$4,IF(COUNTIF($F$5:$F197,"="&amp;$F197)&gt;5,"",$A197),"")</f>
        <v/>
      </c>
      <c r="J197" s="36" t="str">
        <f>IF($F197=J$3&amp;"-"&amp;J$4,IF(COUNTIF($F$5:$F197,"="&amp;$F197)&gt;5,"",COUNTIF($D$6:$D197,"=F")),"")</f>
        <v/>
      </c>
      <c r="K197" s="36" t="str">
        <f>IF($F197=K$3&amp;"-"&amp;K$4,IF(COUNTIF($F$5:$F197,"="&amp;$F197)&gt;5,"",$A197),"")</f>
        <v/>
      </c>
      <c r="L197" s="36" t="str">
        <f>IF($F197=L$3&amp;"-"&amp;L$4,IF(COUNTIF($F$5:$F197,"="&amp;$F197)&gt;5,"",COUNTIF($D$6:$D197,"=F")),"")</f>
        <v/>
      </c>
      <c r="M197" s="36" t="str">
        <f>IF($F197=M$3&amp;"-"&amp;M$4,IF(COUNTIF($F$5:$F197,"="&amp;$F197)&gt;5,"",$A197),"")</f>
        <v/>
      </c>
      <c r="N197" s="36" t="str">
        <f>IF($F197=N$3&amp;"-"&amp;N$4,IF(COUNTIF($F$5:$F197,"="&amp;$F197)&gt;5,"",COUNTIF($D$6:$D197,"=F")),"")</f>
        <v/>
      </c>
      <c r="O197" s="36" t="str">
        <f>IF($F197=O$3&amp;"-"&amp;O$4,IF(COUNTIF($F$5:$F197,"="&amp;$F197)&gt;5,"",$A197),"")</f>
        <v/>
      </c>
      <c r="P197" s="36" t="str">
        <f>IF($F197=P$3&amp;"-"&amp;P$4,IF(COUNTIF($F$5:$F197,"="&amp;$F197)&gt;5,"",COUNTIF($D$6:$D197,"=F")),"")</f>
        <v/>
      </c>
      <c r="Q197" s="36" t="str">
        <f>IF($F197=Q$3&amp;"-"&amp;Q$4,IF(COUNTIF($F$5:$F197,"="&amp;$F197)&gt;5,"",$A197),"")</f>
        <v/>
      </c>
      <c r="R197" s="36" t="str">
        <f>IF($F197=R$3&amp;"-"&amp;R$4,IF(COUNTIF($F$5:$F197,"="&amp;$F197)&gt;5,"",COUNTIF($D$6:$D197,"=F")),"")</f>
        <v/>
      </c>
      <c r="S197" s="62">
        <f t="shared" si="6"/>
        <v>193</v>
      </c>
      <c r="T197" s="63" t="str">
        <f t="shared" si="7"/>
        <v>0:24:33</v>
      </c>
    </row>
    <row r="198" spans="1:20" x14ac:dyDescent="0.35">
      <c r="A198" s="19">
        <v>194</v>
      </c>
      <c r="B198" s="45" t="s">
        <v>649</v>
      </c>
      <c r="C198" s="14" t="s">
        <v>57</v>
      </c>
      <c r="D198" s="24" t="s">
        <v>12</v>
      </c>
      <c r="E198" s="24" t="s">
        <v>4</v>
      </c>
      <c r="F198" s="23" t="str">
        <f>IF(ISNA(E198),"",E198&amp;"-"&amp;D198)</f>
        <v>NJ-M</v>
      </c>
      <c r="G198" s="36" t="str">
        <f>IF($F198=G$3&amp;"-"&amp;G$4,IF(COUNTIF($F$5:$F198,"="&amp;$F198)&gt;5,"",$A198),"")</f>
        <v/>
      </c>
      <c r="H198" s="36" t="str">
        <f>IF($F198=H$3&amp;"-"&amp;H$4,IF(COUNTIF($F$5:$F198,"="&amp;$F198)&gt;5,"",COUNTIF($D$6:$D198,"=F")),"")</f>
        <v/>
      </c>
      <c r="I198" s="36" t="str">
        <f>IF($F198=I$3&amp;"-"&amp;I$4,IF(COUNTIF($F$5:$F198,"="&amp;$F198)&gt;5,"",$A198),"")</f>
        <v/>
      </c>
      <c r="J198" s="36" t="str">
        <f>IF($F198=J$3&amp;"-"&amp;J$4,IF(COUNTIF($F$5:$F198,"="&amp;$F198)&gt;5,"",COUNTIF($D$6:$D198,"=F")),"")</f>
        <v/>
      </c>
      <c r="K198" s="36" t="str">
        <f>IF($F198=K$3&amp;"-"&amp;K$4,IF(COUNTIF($F$5:$F198,"="&amp;$F198)&gt;5,"",$A198),"")</f>
        <v/>
      </c>
      <c r="L198" s="36" t="str">
        <f>IF($F198=L$3&amp;"-"&amp;L$4,IF(COUNTIF($F$5:$F198,"="&amp;$F198)&gt;5,"",COUNTIF($D$6:$D198,"=F")),"")</f>
        <v/>
      </c>
      <c r="M198" s="36" t="str">
        <f>IF($F198=M$3&amp;"-"&amp;M$4,IF(COUNTIF($F$5:$F198,"="&amp;$F198)&gt;5,"",$A198),"")</f>
        <v/>
      </c>
      <c r="N198" s="36" t="str">
        <f>IF($F198=N$3&amp;"-"&amp;N$4,IF(COUNTIF($F$5:$F198,"="&amp;$F198)&gt;5,"",COUNTIF($D$6:$D198,"=F")),"")</f>
        <v/>
      </c>
      <c r="O198" s="36" t="str">
        <f>IF($F198=O$3&amp;"-"&amp;O$4,IF(COUNTIF($F$5:$F198,"="&amp;$F198)&gt;5,"",$A198),"")</f>
        <v/>
      </c>
      <c r="P198" s="36" t="str">
        <f>IF($F198=P$3&amp;"-"&amp;P$4,IF(COUNTIF($F$5:$F198,"="&amp;$F198)&gt;5,"",COUNTIF($D$6:$D198,"=F")),"")</f>
        <v/>
      </c>
      <c r="Q198" s="36" t="str">
        <f>IF($F198=Q$3&amp;"-"&amp;Q$4,IF(COUNTIF($F$5:$F198,"="&amp;$F198)&gt;5,"",$A198),"")</f>
        <v/>
      </c>
      <c r="R198" s="36" t="str">
        <f>IF($F198=R$3&amp;"-"&amp;R$4,IF(COUNTIF($F$5:$F198,"="&amp;$F198)&gt;5,"",COUNTIF($D$6:$D198,"=F")),"")</f>
        <v/>
      </c>
      <c r="S198" s="62">
        <f t="shared" ref="S198:S261" si="8">A198</f>
        <v>194</v>
      </c>
      <c r="T198" s="63" t="str">
        <f t="shared" ref="T198:T261" si="9">B198</f>
        <v>0:24:37</v>
      </c>
    </row>
    <row r="199" spans="1:20" x14ac:dyDescent="0.35">
      <c r="A199" s="19">
        <v>195</v>
      </c>
      <c r="B199" s="45" t="s">
        <v>650</v>
      </c>
      <c r="C199" s="14" t="s">
        <v>451</v>
      </c>
      <c r="D199" s="24" t="s">
        <v>13</v>
      </c>
      <c r="E199" s="24" t="s">
        <v>3</v>
      </c>
      <c r="F199" s="23" t="str">
        <f>IF(ISNA(E199),"",E199&amp;"-"&amp;D199)</f>
        <v>HRC-F</v>
      </c>
      <c r="G199" s="36" t="str">
        <f>IF($F199=G$3&amp;"-"&amp;G$4,IF(COUNTIF($F$5:$F199,"="&amp;$F199)&gt;5,"",$A199),"")</f>
        <v/>
      </c>
      <c r="H199" s="36" t="str">
        <f>IF($F199=H$3&amp;"-"&amp;H$4,IF(COUNTIF($F$5:$F199,"="&amp;$F199)&gt;5,"",COUNTIF($D$6:$D199,"=F")),"")</f>
        <v/>
      </c>
      <c r="I199" s="36" t="str">
        <f>IF($F199=I$3&amp;"-"&amp;I$4,IF(COUNTIF($F$5:$F199,"="&amp;$F199)&gt;5,"",$A199),"")</f>
        <v/>
      </c>
      <c r="J199" s="36" t="str">
        <f>IF($F199=J$3&amp;"-"&amp;J$4,IF(COUNTIF($F$5:$F199,"="&amp;$F199)&gt;5,"",COUNTIF($D$6:$D199,"=F")),"")</f>
        <v/>
      </c>
      <c r="K199" s="36" t="str">
        <f>IF($F199=K$3&amp;"-"&amp;K$4,IF(COUNTIF($F$5:$F199,"="&amp;$F199)&gt;5,"",$A199),"")</f>
        <v/>
      </c>
      <c r="L199" s="36" t="str">
        <f>IF($F199=L$3&amp;"-"&amp;L$4,IF(COUNTIF($F$5:$F199,"="&amp;$F199)&gt;5,"",COUNTIF($D$6:$D199,"=F")),"")</f>
        <v/>
      </c>
      <c r="M199" s="36" t="str">
        <f>IF($F199=M$3&amp;"-"&amp;M$4,IF(COUNTIF($F$5:$F199,"="&amp;$F199)&gt;5,"",$A199),"")</f>
        <v/>
      </c>
      <c r="N199" s="36">
        <f>IF($F199=N$3&amp;"-"&amp;N$4,IF(COUNTIF($F$5:$F199,"="&amp;$F199)&gt;5,"",COUNTIF($D$6:$D199,"=F")),"")</f>
        <v>44</v>
      </c>
      <c r="O199" s="36" t="str">
        <f>IF($F199=O$3&amp;"-"&amp;O$4,IF(COUNTIF($F$5:$F199,"="&amp;$F199)&gt;5,"",$A199),"")</f>
        <v/>
      </c>
      <c r="P199" s="36" t="str">
        <f>IF($F199=P$3&amp;"-"&amp;P$4,IF(COUNTIF($F$5:$F199,"="&amp;$F199)&gt;5,"",COUNTIF($D$6:$D199,"=F")),"")</f>
        <v/>
      </c>
      <c r="Q199" s="36" t="str">
        <f>IF($F199=Q$3&amp;"-"&amp;Q$4,IF(COUNTIF($F$5:$F199,"="&amp;$F199)&gt;5,"",$A199),"")</f>
        <v/>
      </c>
      <c r="R199" s="36" t="str">
        <f>IF($F199=R$3&amp;"-"&amp;R$4,IF(COUNTIF($F$5:$F199,"="&amp;$F199)&gt;5,"",COUNTIF($D$6:$D199,"=F")),"")</f>
        <v/>
      </c>
      <c r="S199" s="62">
        <f t="shared" si="8"/>
        <v>195</v>
      </c>
      <c r="T199" s="63" t="str">
        <f t="shared" si="9"/>
        <v>0:24:38</v>
      </c>
    </row>
    <row r="200" spans="1:20" x14ac:dyDescent="0.35">
      <c r="A200" s="19">
        <v>196</v>
      </c>
      <c r="B200" s="45" t="s">
        <v>240</v>
      </c>
      <c r="C200" s="14" t="s">
        <v>548</v>
      </c>
      <c r="D200" s="24" t="s">
        <v>13</v>
      </c>
      <c r="E200" s="24" t="s">
        <v>1</v>
      </c>
      <c r="F200" s="23" t="str">
        <f>IF(ISNA(E200),"",E200&amp;"-"&amp;D200)</f>
        <v>CTC-F</v>
      </c>
      <c r="G200" s="36" t="str">
        <f>IF($F200=G$3&amp;"-"&amp;G$4,IF(COUNTIF($F$5:$F200,"="&amp;$F200)&gt;5,"",$A200),"")</f>
        <v/>
      </c>
      <c r="H200" s="36" t="str">
        <f>IF($F200=H$3&amp;"-"&amp;H$4,IF(COUNTIF($F$5:$F200,"="&amp;$F200)&gt;5,"",COUNTIF($D$6:$D200,"=F")),"")</f>
        <v/>
      </c>
      <c r="I200" s="36" t="str">
        <f>IF($F200=I$3&amp;"-"&amp;I$4,IF(COUNTIF($F$5:$F200,"="&amp;$F200)&gt;5,"",$A200),"")</f>
        <v/>
      </c>
      <c r="J200" s="36" t="str">
        <f>IF($F200=J$3&amp;"-"&amp;J$4,IF(COUNTIF($F$5:$F200,"="&amp;$F200)&gt;5,"",COUNTIF($D$6:$D200,"=F")),"")</f>
        <v/>
      </c>
      <c r="K200" s="36" t="str">
        <f>IF($F200=K$3&amp;"-"&amp;K$4,IF(COUNTIF($F$5:$F200,"="&amp;$F200)&gt;5,"",$A200),"")</f>
        <v/>
      </c>
      <c r="L200" s="36" t="str">
        <f>IF($F200=L$3&amp;"-"&amp;L$4,IF(COUNTIF($F$5:$F200,"="&amp;$F200)&gt;5,"",COUNTIF($D$6:$D200,"=F")),"")</f>
        <v/>
      </c>
      <c r="M200" s="36" t="str">
        <f>IF($F200=M$3&amp;"-"&amp;M$4,IF(COUNTIF($F$5:$F200,"="&amp;$F200)&gt;5,"",$A200),"")</f>
        <v/>
      </c>
      <c r="N200" s="36" t="str">
        <f>IF($F200=N$3&amp;"-"&amp;N$4,IF(COUNTIF($F$5:$F200,"="&amp;$F200)&gt;5,"",COUNTIF($D$6:$D200,"=F")),"")</f>
        <v/>
      </c>
      <c r="O200" s="36" t="str">
        <f>IF($F200=O$3&amp;"-"&amp;O$4,IF(COUNTIF($F$5:$F200,"="&amp;$F200)&gt;5,"",$A200),"")</f>
        <v/>
      </c>
      <c r="P200" s="36" t="str">
        <f>IF($F200=P$3&amp;"-"&amp;P$4,IF(COUNTIF($F$5:$F200,"="&amp;$F200)&gt;5,"",COUNTIF($D$6:$D200,"=F")),"")</f>
        <v/>
      </c>
      <c r="Q200" s="36" t="str">
        <f>IF($F200=Q$3&amp;"-"&amp;Q$4,IF(COUNTIF($F$5:$F200,"="&amp;$F200)&gt;5,"",$A200),"")</f>
        <v/>
      </c>
      <c r="R200" s="36" t="str">
        <f>IF($F200=R$3&amp;"-"&amp;R$4,IF(COUNTIF($F$5:$F200,"="&amp;$F200)&gt;5,"",COUNTIF($D$6:$D200,"=F")),"")</f>
        <v/>
      </c>
      <c r="S200" s="62">
        <f t="shared" si="8"/>
        <v>196</v>
      </c>
      <c r="T200" s="63" t="str">
        <f t="shared" si="9"/>
        <v>0:24:39</v>
      </c>
    </row>
    <row r="201" spans="1:20" x14ac:dyDescent="0.35">
      <c r="A201" s="20">
        <v>197</v>
      </c>
      <c r="B201" s="45" t="s">
        <v>318</v>
      </c>
      <c r="C201" s="14" t="s">
        <v>620</v>
      </c>
      <c r="D201" s="24" t="s">
        <v>12</v>
      </c>
      <c r="E201" s="24" t="s">
        <v>0</v>
      </c>
      <c r="F201" s="23" t="str">
        <f>IF(ISNA(E201),"",E201&amp;"-"&amp;D201)</f>
        <v>C&amp;C-M</v>
      </c>
      <c r="G201" s="36" t="str">
        <f>IF($F201=G$3&amp;"-"&amp;G$4,IF(COUNTIF($F$5:$F201,"="&amp;$F201)&gt;5,"",$A201),"")</f>
        <v/>
      </c>
      <c r="H201" s="36" t="str">
        <f>IF($F201=H$3&amp;"-"&amp;H$4,IF(COUNTIF($F$5:$F201,"="&amp;$F201)&gt;5,"",COUNTIF($D$6:$D201,"=F")),"")</f>
        <v/>
      </c>
      <c r="I201" s="36" t="str">
        <f>IF($F201=I$3&amp;"-"&amp;I$4,IF(COUNTIF($F$5:$F201,"="&amp;$F201)&gt;5,"",$A201),"")</f>
        <v/>
      </c>
      <c r="J201" s="36" t="str">
        <f>IF($F201=J$3&amp;"-"&amp;J$4,IF(COUNTIF($F$5:$F201,"="&amp;$F201)&gt;5,"",COUNTIF($D$6:$D201,"=F")),"")</f>
        <v/>
      </c>
      <c r="K201" s="36" t="str">
        <f>IF($F201=K$3&amp;"-"&amp;K$4,IF(COUNTIF($F$5:$F201,"="&amp;$F201)&gt;5,"",$A201),"")</f>
        <v/>
      </c>
      <c r="L201" s="36" t="str">
        <f>IF($F201=L$3&amp;"-"&amp;L$4,IF(COUNTIF($F$5:$F201,"="&amp;$F201)&gt;5,"",COUNTIF($D$6:$D201,"=F")),"")</f>
        <v/>
      </c>
      <c r="M201" s="36" t="str">
        <f>IF($F201=M$3&amp;"-"&amp;M$4,IF(COUNTIF($F$5:$F201,"="&amp;$F201)&gt;5,"",$A201),"")</f>
        <v/>
      </c>
      <c r="N201" s="36" t="str">
        <f>IF($F201=N$3&amp;"-"&amp;N$4,IF(COUNTIF($F$5:$F201,"="&amp;$F201)&gt;5,"",COUNTIF($D$6:$D201,"=F")),"")</f>
        <v/>
      </c>
      <c r="O201" s="36" t="str">
        <f>IF($F201=O$3&amp;"-"&amp;O$4,IF(COUNTIF($F$5:$F201,"="&amp;$F201)&gt;5,"",$A201),"")</f>
        <v/>
      </c>
      <c r="P201" s="36" t="str">
        <f>IF($F201=P$3&amp;"-"&amp;P$4,IF(COUNTIF($F$5:$F201,"="&amp;$F201)&gt;5,"",COUNTIF($D$6:$D201,"=F")),"")</f>
        <v/>
      </c>
      <c r="Q201" s="36" t="str">
        <f>IF($F201=Q$3&amp;"-"&amp;Q$4,IF(COUNTIF($F$5:$F201,"="&amp;$F201)&gt;5,"",$A201),"")</f>
        <v/>
      </c>
      <c r="R201" s="36" t="str">
        <f>IF($F201=R$3&amp;"-"&amp;R$4,IF(COUNTIF($F$5:$F201,"="&amp;$F201)&gt;5,"",COUNTIF($D$6:$D201,"=F")),"")</f>
        <v/>
      </c>
      <c r="S201" s="62">
        <f t="shared" si="8"/>
        <v>197</v>
      </c>
      <c r="T201" s="63" t="str">
        <f t="shared" si="9"/>
        <v>0:24:40</v>
      </c>
    </row>
    <row r="202" spans="1:20" x14ac:dyDescent="0.35">
      <c r="A202" s="19">
        <v>198</v>
      </c>
      <c r="B202" s="45" t="s">
        <v>651</v>
      </c>
      <c r="C202" s="14" t="s">
        <v>60</v>
      </c>
      <c r="D202" s="24" t="s">
        <v>12</v>
      </c>
      <c r="E202" s="24" t="s">
        <v>4</v>
      </c>
      <c r="F202" s="23" t="str">
        <f>IF(ISNA(E202),"",E202&amp;"-"&amp;D202)</f>
        <v>NJ-M</v>
      </c>
      <c r="G202" s="36" t="str">
        <f>IF($F202=G$3&amp;"-"&amp;G$4,IF(COUNTIF($F$5:$F202,"="&amp;$F202)&gt;5,"",$A202),"")</f>
        <v/>
      </c>
      <c r="H202" s="36" t="str">
        <f>IF($F202=H$3&amp;"-"&amp;H$4,IF(COUNTIF($F$5:$F202,"="&amp;$F202)&gt;5,"",COUNTIF($D$6:$D202,"=F")),"")</f>
        <v/>
      </c>
      <c r="I202" s="36" t="str">
        <f>IF($F202=I$3&amp;"-"&amp;I$4,IF(COUNTIF($F$5:$F202,"="&amp;$F202)&gt;5,"",$A202),"")</f>
        <v/>
      </c>
      <c r="J202" s="36" t="str">
        <f>IF($F202=J$3&amp;"-"&amp;J$4,IF(COUNTIF($F$5:$F202,"="&amp;$F202)&gt;5,"",COUNTIF($D$6:$D202,"=F")),"")</f>
        <v/>
      </c>
      <c r="K202" s="36" t="str">
        <f>IF($F202=K$3&amp;"-"&amp;K$4,IF(COUNTIF($F$5:$F202,"="&amp;$F202)&gt;5,"",$A202),"")</f>
        <v/>
      </c>
      <c r="L202" s="36" t="str">
        <f>IF($F202=L$3&amp;"-"&amp;L$4,IF(COUNTIF($F$5:$F202,"="&amp;$F202)&gt;5,"",COUNTIF($D$6:$D202,"=F")),"")</f>
        <v/>
      </c>
      <c r="M202" s="36" t="str">
        <f>IF($F202=M$3&amp;"-"&amp;M$4,IF(COUNTIF($F$5:$F202,"="&amp;$F202)&gt;5,"",$A202),"")</f>
        <v/>
      </c>
      <c r="N202" s="36" t="str">
        <f>IF($F202=N$3&amp;"-"&amp;N$4,IF(COUNTIF($F$5:$F202,"="&amp;$F202)&gt;5,"",COUNTIF($D$6:$D202,"=F")),"")</f>
        <v/>
      </c>
      <c r="O202" s="36" t="str">
        <f>IF($F202=O$3&amp;"-"&amp;O$4,IF(COUNTIF($F$5:$F202,"="&amp;$F202)&gt;5,"",$A202),"")</f>
        <v/>
      </c>
      <c r="P202" s="36" t="str">
        <f>IF($F202=P$3&amp;"-"&amp;P$4,IF(COUNTIF($F$5:$F202,"="&amp;$F202)&gt;5,"",COUNTIF($D$6:$D202,"=F")),"")</f>
        <v/>
      </c>
      <c r="Q202" s="36" t="str">
        <f>IF($F202=Q$3&amp;"-"&amp;Q$4,IF(COUNTIF($F$5:$F202,"="&amp;$F202)&gt;5,"",$A202),"")</f>
        <v/>
      </c>
      <c r="R202" s="36" t="str">
        <f>IF($F202=R$3&amp;"-"&amp;R$4,IF(COUNTIF($F$5:$F202,"="&amp;$F202)&gt;5,"",COUNTIF($D$6:$D202,"=F")),"")</f>
        <v/>
      </c>
      <c r="S202" s="62">
        <f t="shared" si="8"/>
        <v>198</v>
      </c>
      <c r="T202" s="63" t="str">
        <f t="shared" si="9"/>
        <v>0:24:41</v>
      </c>
    </row>
    <row r="203" spans="1:20" x14ac:dyDescent="0.35">
      <c r="A203" s="13">
        <v>199</v>
      </c>
      <c r="B203" s="45" t="s">
        <v>428</v>
      </c>
      <c r="C203" s="14" t="s">
        <v>608</v>
      </c>
      <c r="D203" s="24" t="s">
        <v>13</v>
      </c>
      <c r="E203" s="24" t="s">
        <v>4</v>
      </c>
      <c r="F203" s="23" t="str">
        <f>IF(ISNA(E203),"",E203&amp;"-"&amp;D203)</f>
        <v>NJ-F</v>
      </c>
      <c r="G203" s="36" t="str">
        <f>IF($F203=G$3&amp;"-"&amp;G$4,IF(COUNTIF($F$5:$F203,"="&amp;$F203)&gt;5,"",$A203),"")</f>
        <v/>
      </c>
      <c r="H203" s="36" t="str">
        <f>IF($F203=H$3&amp;"-"&amp;H$4,IF(COUNTIF($F$5:$F203,"="&amp;$F203)&gt;5,"",COUNTIF($D$6:$D203,"=F")),"")</f>
        <v/>
      </c>
      <c r="I203" s="36" t="str">
        <f>IF($F203=I$3&amp;"-"&amp;I$4,IF(COUNTIF($F$5:$F203,"="&amp;$F203)&gt;5,"",$A203),"")</f>
        <v/>
      </c>
      <c r="J203" s="36" t="str">
        <f>IF($F203=J$3&amp;"-"&amp;J$4,IF(COUNTIF($F$5:$F203,"="&amp;$F203)&gt;5,"",COUNTIF($D$6:$D203,"=F")),"")</f>
        <v/>
      </c>
      <c r="K203" s="36" t="str">
        <f>IF($F203=K$3&amp;"-"&amp;K$4,IF(COUNTIF($F$5:$F203,"="&amp;$F203)&gt;5,"",$A203),"")</f>
        <v/>
      </c>
      <c r="L203" s="36" t="str">
        <f>IF($F203=L$3&amp;"-"&amp;L$4,IF(COUNTIF($F$5:$F203,"="&amp;$F203)&gt;5,"",COUNTIF($D$6:$D203,"=F")),"")</f>
        <v/>
      </c>
      <c r="M203" s="36" t="str">
        <f>IF($F203=M$3&amp;"-"&amp;M$4,IF(COUNTIF($F$5:$F203,"="&amp;$F203)&gt;5,"",$A203),"")</f>
        <v/>
      </c>
      <c r="N203" s="36" t="str">
        <f>IF($F203=N$3&amp;"-"&amp;N$4,IF(COUNTIF($F$5:$F203,"="&amp;$F203)&gt;5,"",COUNTIF($D$6:$D203,"=F")),"")</f>
        <v/>
      </c>
      <c r="O203" s="36" t="str">
        <f>IF($F203=O$3&amp;"-"&amp;O$4,IF(COUNTIF($F$5:$F203,"="&amp;$F203)&gt;5,"",$A203),"")</f>
        <v/>
      </c>
      <c r="P203" s="36" t="str">
        <f>IF($F203=P$3&amp;"-"&amp;P$4,IF(COUNTIF($F$5:$F203,"="&amp;$F203)&gt;5,"",COUNTIF($D$6:$D203,"=F")),"")</f>
        <v/>
      </c>
      <c r="Q203" s="36" t="str">
        <f>IF($F203=Q$3&amp;"-"&amp;Q$4,IF(COUNTIF($F$5:$F203,"="&amp;$F203)&gt;5,"",$A203),"")</f>
        <v/>
      </c>
      <c r="R203" s="36" t="str">
        <f>IF($F203=R$3&amp;"-"&amp;R$4,IF(COUNTIF($F$5:$F203,"="&amp;$F203)&gt;5,"",COUNTIF($D$6:$D203,"=F")),"")</f>
        <v/>
      </c>
      <c r="S203" s="62">
        <f t="shared" si="8"/>
        <v>199</v>
      </c>
      <c r="T203" s="63" t="str">
        <f t="shared" si="9"/>
        <v>0:24:42</v>
      </c>
    </row>
    <row r="204" spans="1:20" x14ac:dyDescent="0.35">
      <c r="A204" s="19">
        <v>200</v>
      </c>
      <c r="B204" s="45" t="s">
        <v>652</v>
      </c>
      <c r="C204" s="14" t="s">
        <v>217</v>
      </c>
      <c r="D204" s="24" t="s">
        <v>13</v>
      </c>
      <c r="E204" s="24" t="s">
        <v>3</v>
      </c>
      <c r="F204" s="23" t="str">
        <f>IF(ISNA(E204),"",E204&amp;"-"&amp;D204)</f>
        <v>HRC-F</v>
      </c>
      <c r="G204" s="36" t="str">
        <f>IF($F204=G$3&amp;"-"&amp;G$4,IF(COUNTIF($F$5:$F204,"="&amp;$F204)&gt;5,"",$A204),"")</f>
        <v/>
      </c>
      <c r="H204" s="36" t="str">
        <f>IF($F204=H$3&amp;"-"&amp;H$4,IF(COUNTIF($F$5:$F204,"="&amp;$F204)&gt;5,"",COUNTIF($D$6:$D204,"=F")),"")</f>
        <v/>
      </c>
      <c r="I204" s="36" t="str">
        <f>IF($F204=I$3&amp;"-"&amp;I$4,IF(COUNTIF($F$5:$F204,"="&amp;$F204)&gt;5,"",$A204),"")</f>
        <v/>
      </c>
      <c r="J204" s="36" t="str">
        <f>IF($F204=J$3&amp;"-"&amp;J$4,IF(COUNTIF($F$5:$F204,"="&amp;$F204)&gt;5,"",COUNTIF($D$6:$D204,"=F")),"")</f>
        <v/>
      </c>
      <c r="K204" s="36" t="str">
        <f>IF($F204=K$3&amp;"-"&amp;K$4,IF(COUNTIF($F$5:$F204,"="&amp;$F204)&gt;5,"",$A204),"")</f>
        <v/>
      </c>
      <c r="L204" s="36" t="str">
        <f>IF($F204=L$3&amp;"-"&amp;L$4,IF(COUNTIF($F$5:$F204,"="&amp;$F204)&gt;5,"",COUNTIF($D$6:$D204,"=F")),"")</f>
        <v/>
      </c>
      <c r="M204" s="36" t="str">
        <f>IF($F204=M$3&amp;"-"&amp;M$4,IF(COUNTIF($F$5:$F204,"="&amp;$F204)&gt;5,"",$A204),"")</f>
        <v/>
      </c>
      <c r="N204" s="36">
        <f>IF($F204=N$3&amp;"-"&amp;N$4,IF(COUNTIF($F$5:$F204,"="&amp;$F204)&gt;5,"",COUNTIF($D$6:$D204,"=F")),"")</f>
        <v>47</v>
      </c>
      <c r="O204" s="36" t="str">
        <f>IF($F204=O$3&amp;"-"&amp;O$4,IF(COUNTIF($F$5:$F204,"="&amp;$F204)&gt;5,"",$A204),"")</f>
        <v/>
      </c>
      <c r="P204" s="36" t="str">
        <f>IF($F204=P$3&amp;"-"&amp;P$4,IF(COUNTIF($F$5:$F204,"="&amp;$F204)&gt;5,"",COUNTIF($D$6:$D204,"=F")),"")</f>
        <v/>
      </c>
      <c r="Q204" s="36" t="str">
        <f>IF($F204=Q$3&amp;"-"&amp;Q$4,IF(COUNTIF($F$5:$F204,"="&amp;$F204)&gt;5,"",$A204),"")</f>
        <v/>
      </c>
      <c r="R204" s="36" t="str">
        <f>IF($F204=R$3&amp;"-"&amp;R$4,IF(COUNTIF($F$5:$F204,"="&amp;$F204)&gt;5,"",COUNTIF($D$6:$D204,"=F")),"")</f>
        <v/>
      </c>
      <c r="S204" s="62">
        <f t="shared" si="8"/>
        <v>200</v>
      </c>
      <c r="T204" s="63" t="str">
        <f t="shared" si="9"/>
        <v>0:24:45</v>
      </c>
    </row>
    <row r="205" spans="1:20" x14ac:dyDescent="0.35">
      <c r="A205" s="17">
        <v>201</v>
      </c>
      <c r="B205" s="45" t="s">
        <v>319</v>
      </c>
      <c r="C205" s="14" t="s">
        <v>131</v>
      </c>
      <c r="D205" s="24" t="s">
        <v>12</v>
      </c>
      <c r="E205" s="24" t="s">
        <v>3</v>
      </c>
      <c r="F205" s="23" t="str">
        <f>IF(ISNA(E205),"",E205&amp;"-"&amp;D205)</f>
        <v>HRC-M</v>
      </c>
      <c r="G205" s="36" t="str">
        <f>IF($F205=G$3&amp;"-"&amp;G$4,IF(COUNTIF($F$5:$F205,"="&amp;$F205)&gt;5,"",$A205),"")</f>
        <v/>
      </c>
      <c r="H205" s="36" t="str">
        <f>IF($F205=H$3&amp;"-"&amp;H$4,IF(COUNTIF($F$5:$F205,"="&amp;$F205)&gt;5,"",COUNTIF($D$6:$D205,"=F")),"")</f>
        <v/>
      </c>
      <c r="I205" s="36" t="str">
        <f>IF($F205=I$3&amp;"-"&amp;I$4,IF(COUNTIF($F$5:$F205,"="&amp;$F205)&gt;5,"",$A205),"")</f>
        <v/>
      </c>
      <c r="J205" s="36" t="str">
        <f>IF($F205=J$3&amp;"-"&amp;J$4,IF(COUNTIF($F$5:$F205,"="&amp;$F205)&gt;5,"",COUNTIF($D$6:$D205,"=F")),"")</f>
        <v/>
      </c>
      <c r="K205" s="36" t="str">
        <f>IF($F205=K$3&amp;"-"&amp;K$4,IF(COUNTIF($F$5:$F205,"="&amp;$F205)&gt;5,"",$A205),"")</f>
        <v/>
      </c>
      <c r="L205" s="36" t="str">
        <f>IF($F205=L$3&amp;"-"&amp;L$4,IF(COUNTIF($F$5:$F205,"="&amp;$F205)&gt;5,"",COUNTIF($D$6:$D205,"=F")),"")</f>
        <v/>
      </c>
      <c r="M205" s="36" t="str">
        <f>IF($F205=M$3&amp;"-"&amp;M$4,IF(COUNTIF($F$5:$F205,"="&amp;$F205)&gt;5,"",$A205),"")</f>
        <v/>
      </c>
      <c r="N205" s="36" t="str">
        <f>IF($F205=N$3&amp;"-"&amp;N$4,IF(COUNTIF($F$5:$F205,"="&amp;$F205)&gt;5,"",COUNTIF($D$6:$D205,"=F")),"")</f>
        <v/>
      </c>
      <c r="O205" s="36" t="str">
        <f>IF($F205=O$3&amp;"-"&amp;O$4,IF(COUNTIF($F$5:$F205,"="&amp;$F205)&gt;5,"",$A205),"")</f>
        <v/>
      </c>
      <c r="P205" s="36" t="str">
        <f>IF($F205=P$3&amp;"-"&amp;P$4,IF(COUNTIF($F$5:$F205,"="&amp;$F205)&gt;5,"",COUNTIF($D$6:$D205,"=F")),"")</f>
        <v/>
      </c>
      <c r="Q205" s="36" t="str">
        <f>IF($F205=Q$3&amp;"-"&amp;Q$4,IF(COUNTIF($F$5:$F205,"="&amp;$F205)&gt;5,"",$A205),"")</f>
        <v/>
      </c>
      <c r="R205" s="36" t="str">
        <f>IF($F205=R$3&amp;"-"&amp;R$4,IF(COUNTIF($F$5:$F205,"="&amp;$F205)&gt;5,"",COUNTIF($D$6:$D205,"=F")),"")</f>
        <v/>
      </c>
      <c r="S205" s="62">
        <f t="shared" si="8"/>
        <v>201</v>
      </c>
      <c r="T205" s="63" t="str">
        <f t="shared" si="9"/>
        <v>0:24:46</v>
      </c>
    </row>
    <row r="206" spans="1:20" x14ac:dyDescent="0.35">
      <c r="A206" s="19">
        <v>202</v>
      </c>
      <c r="B206" s="45" t="s">
        <v>320</v>
      </c>
      <c r="C206" s="14" t="s">
        <v>35</v>
      </c>
      <c r="D206" s="24" t="s">
        <v>12</v>
      </c>
      <c r="E206" s="24" t="s">
        <v>0</v>
      </c>
      <c r="F206" s="23" t="str">
        <f>IF(ISNA(E206),"",E206&amp;"-"&amp;D206)</f>
        <v>C&amp;C-M</v>
      </c>
      <c r="G206" s="36" t="str">
        <f>IF($F206=G$3&amp;"-"&amp;G$4,IF(COUNTIF($F$5:$F206,"="&amp;$F206)&gt;5,"",$A206),"")</f>
        <v/>
      </c>
      <c r="H206" s="36" t="str">
        <f>IF($F206=H$3&amp;"-"&amp;H$4,IF(COUNTIF($F$5:$F206,"="&amp;$F206)&gt;5,"",COUNTIF($D$6:$D206,"=F")),"")</f>
        <v/>
      </c>
      <c r="I206" s="36" t="str">
        <f>IF($F206=I$3&amp;"-"&amp;I$4,IF(COUNTIF($F$5:$F206,"="&amp;$F206)&gt;5,"",$A206),"")</f>
        <v/>
      </c>
      <c r="J206" s="36" t="str">
        <f>IF($F206=J$3&amp;"-"&amp;J$4,IF(COUNTIF($F$5:$F206,"="&amp;$F206)&gt;5,"",COUNTIF($D$6:$D206,"=F")),"")</f>
        <v/>
      </c>
      <c r="K206" s="36" t="str">
        <f>IF($F206=K$3&amp;"-"&amp;K$4,IF(COUNTIF($F$5:$F206,"="&amp;$F206)&gt;5,"",$A206),"")</f>
        <v/>
      </c>
      <c r="L206" s="36" t="str">
        <f>IF($F206=L$3&amp;"-"&amp;L$4,IF(COUNTIF($F$5:$F206,"="&amp;$F206)&gt;5,"",COUNTIF($D$6:$D206,"=F")),"")</f>
        <v/>
      </c>
      <c r="M206" s="36" t="str">
        <f>IF($F206=M$3&amp;"-"&amp;M$4,IF(COUNTIF($F$5:$F206,"="&amp;$F206)&gt;5,"",$A206),"")</f>
        <v/>
      </c>
      <c r="N206" s="36" t="str">
        <f>IF($F206=N$3&amp;"-"&amp;N$4,IF(COUNTIF($F$5:$F206,"="&amp;$F206)&gt;5,"",COUNTIF($D$6:$D206,"=F")),"")</f>
        <v/>
      </c>
      <c r="O206" s="36" t="str">
        <f>IF($F206=O$3&amp;"-"&amp;O$4,IF(COUNTIF($F$5:$F206,"="&amp;$F206)&gt;5,"",$A206),"")</f>
        <v/>
      </c>
      <c r="P206" s="36" t="str">
        <f>IF($F206=P$3&amp;"-"&amp;P$4,IF(COUNTIF($F$5:$F206,"="&amp;$F206)&gt;5,"",COUNTIF($D$6:$D206,"=F")),"")</f>
        <v/>
      </c>
      <c r="Q206" s="36" t="str">
        <f>IF($F206=Q$3&amp;"-"&amp;Q$4,IF(COUNTIF($F$5:$F206,"="&amp;$F206)&gt;5,"",$A206),"")</f>
        <v/>
      </c>
      <c r="R206" s="36" t="str">
        <f>IF($F206=R$3&amp;"-"&amp;R$4,IF(COUNTIF($F$5:$F206,"="&amp;$F206)&gt;5,"",COUNTIF($D$6:$D206,"=F")),"")</f>
        <v/>
      </c>
      <c r="S206" s="62">
        <f t="shared" si="8"/>
        <v>202</v>
      </c>
      <c r="T206" s="63" t="str">
        <f t="shared" si="9"/>
        <v>0:24:47</v>
      </c>
    </row>
    <row r="207" spans="1:20" x14ac:dyDescent="0.35">
      <c r="A207" s="19">
        <v>203</v>
      </c>
      <c r="B207" s="45" t="s">
        <v>470</v>
      </c>
      <c r="C207" s="14" t="s">
        <v>90</v>
      </c>
      <c r="D207" s="24" t="s">
        <v>13</v>
      </c>
      <c r="E207" s="24" t="s">
        <v>2</v>
      </c>
      <c r="F207" s="23" t="str">
        <f>IF(ISNA(E207),"",E207&amp;"-"&amp;D207)</f>
        <v>Ely-F</v>
      </c>
      <c r="G207" s="36" t="str">
        <f>IF($F207=G$3&amp;"-"&amp;G$4,IF(COUNTIF($F$5:$F207,"="&amp;$F207)&gt;5,"",$A207),"")</f>
        <v/>
      </c>
      <c r="H207" s="36" t="str">
        <f>IF($F207=H$3&amp;"-"&amp;H$4,IF(COUNTIF($F$5:$F207,"="&amp;$F207)&gt;5,"",COUNTIF($D$6:$D207,"=F")),"")</f>
        <v/>
      </c>
      <c r="I207" s="36" t="str">
        <f>IF($F207=I$3&amp;"-"&amp;I$4,IF(COUNTIF($F$5:$F207,"="&amp;$F207)&gt;5,"",$A207),"")</f>
        <v/>
      </c>
      <c r="J207" s="36" t="str">
        <f>IF($F207=J$3&amp;"-"&amp;J$4,IF(COUNTIF($F$5:$F207,"="&amp;$F207)&gt;5,"",COUNTIF($D$6:$D207,"=F")),"")</f>
        <v/>
      </c>
      <c r="K207" s="36" t="str">
        <f>IF($F207=K$3&amp;"-"&amp;K$4,IF(COUNTIF($F$5:$F207,"="&amp;$F207)&gt;5,"",$A207),"")</f>
        <v/>
      </c>
      <c r="L207" s="36" t="str">
        <f>IF($F207=L$3&amp;"-"&amp;L$4,IF(COUNTIF($F$5:$F207,"="&amp;$F207)&gt;5,"",COUNTIF($D$6:$D207,"=F")),"")</f>
        <v/>
      </c>
      <c r="M207" s="36" t="str">
        <f>IF($F207=M$3&amp;"-"&amp;M$4,IF(COUNTIF($F$5:$F207,"="&amp;$F207)&gt;5,"",$A207),"")</f>
        <v/>
      </c>
      <c r="N207" s="36" t="str">
        <f>IF($F207=N$3&amp;"-"&amp;N$4,IF(COUNTIF($F$5:$F207,"="&amp;$F207)&gt;5,"",COUNTIF($D$6:$D207,"=F")),"")</f>
        <v/>
      </c>
      <c r="O207" s="36" t="str">
        <f>IF($F207=O$3&amp;"-"&amp;O$4,IF(COUNTIF($F$5:$F207,"="&amp;$F207)&gt;5,"",$A207),"")</f>
        <v/>
      </c>
      <c r="P207" s="36" t="str">
        <f>IF($F207=P$3&amp;"-"&amp;P$4,IF(COUNTIF($F$5:$F207,"="&amp;$F207)&gt;5,"",COUNTIF($D$6:$D207,"=F")),"")</f>
        <v/>
      </c>
      <c r="Q207" s="36" t="str">
        <f>IF($F207=Q$3&amp;"-"&amp;Q$4,IF(COUNTIF($F$5:$F207,"="&amp;$F207)&gt;5,"",$A207),"")</f>
        <v/>
      </c>
      <c r="R207" s="36" t="str">
        <f>IF($F207=R$3&amp;"-"&amp;R$4,IF(COUNTIF($F$5:$F207,"="&amp;$F207)&gt;5,"",COUNTIF($D$6:$D207,"=F")),"")</f>
        <v/>
      </c>
      <c r="S207" s="62">
        <f t="shared" si="8"/>
        <v>203</v>
      </c>
      <c r="T207" s="63" t="str">
        <f t="shared" si="9"/>
        <v>0:24:50</v>
      </c>
    </row>
    <row r="208" spans="1:20" x14ac:dyDescent="0.35">
      <c r="A208" s="20">
        <v>204</v>
      </c>
      <c r="B208" s="45" t="s">
        <v>321</v>
      </c>
      <c r="C208" s="14" t="s">
        <v>342</v>
      </c>
      <c r="D208" s="24" t="s">
        <v>13</v>
      </c>
      <c r="E208" s="24" t="s">
        <v>0</v>
      </c>
      <c r="F208" s="23" t="str">
        <f>IF(ISNA(E208),"",E208&amp;"-"&amp;D208)</f>
        <v>C&amp;C-F</v>
      </c>
      <c r="G208" s="36" t="str">
        <f>IF($F208=G$3&amp;"-"&amp;G$4,IF(COUNTIF($F$5:$F208,"="&amp;$F208)&gt;5,"",$A208),"")</f>
        <v/>
      </c>
      <c r="H208" s="36" t="str">
        <f>IF($F208=H$3&amp;"-"&amp;H$4,IF(COUNTIF($F$5:$F208,"="&amp;$F208)&gt;5,"",COUNTIF($D$6:$D208,"=F")),"")</f>
        <v/>
      </c>
      <c r="I208" s="36" t="str">
        <f>IF($F208=I$3&amp;"-"&amp;I$4,IF(COUNTIF($F$5:$F208,"="&amp;$F208)&gt;5,"",$A208),"")</f>
        <v/>
      </c>
      <c r="J208" s="36" t="str">
        <f>IF($F208=J$3&amp;"-"&amp;J$4,IF(COUNTIF($F$5:$F208,"="&amp;$F208)&gt;5,"",COUNTIF($D$6:$D208,"=F")),"")</f>
        <v/>
      </c>
      <c r="K208" s="36" t="str">
        <f>IF($F208=K$3&amp;"-"&amp;K$4,IF(COUNTIF($F$5:$F208,"="&amp;$F208)&gt;5,"",$A208),"")</f>
        <v/>
      </c>
      <c r="L208" s="36" t="str">
        <f>IF($F208=L$3&amp;"-"&amp;L$4,IF(COUNTIF($F$5:$F208,"="&amp;$F208)&gt;5,"",COUNTIF($D$6:$D208,"=F")),"")</f>
        <v/>
      </c>
      <c r="M208" s="36" t="str">
        <f>IF($F208=M$3&amp;"-"&amp;M$4,IF(COUNTIF($F$5:$F208,"="&amp;$F208)&gt;5,"",$A208),"")</f>
        <v/>
      </c>
      <c r="N208" s="36" t="str">
        <f>IF($F208=N$3&amp;"-"&amp;N$4,IF(COUNTIF($F$5:$F208,"="&amp;$F208)&gt;5,"",COUNTIF($D$6:$D208,"=F")),"")</f>
        <v/>
      </c>
      <c r="O208" s="36" t="str">
        <f>IF($F208=O$3&amp;"-"&amp;O$4,IF(COUNTIF($F$5:$F208,"="&amp;$F208)&gt;5,"",$A208),"")</f>
        <v/>
      </c>
      <c r="P208" s="36" t="str">
        <f>IF($F208=P$3&amp;"-"&amp;P$4,IF(COUNTIF($F$5:$F208,"="&amp;$F208)&gt;5,"",COUNTIF($D$6:$D208,"=F")),"")</f>
        <v/>
      </c>
      <c r="Q208" s="36" t="str">
        <f>IF($F208=Q$3&amp;"-"&amp;Q$4,IF(COUNTIF($F$5:$F208,"="&amp;$F208)&gt;5,"",$A208),"")</f>
        <v/>
      </c>
      <c r="R208" s="36" t="str">
        <f>IF($F208=R$3&amp;"-"&amp;R$4,IF(COUNTIF($F$5:$F208,"="&amp;$F208)&gt;5,"",COUNTIF($D$6:$D208,"=F")),"")</f>
        <v/>
      </c>
      <c r="S208" s="62">
        <f t="shared" si="8"/>
        <v>204</v>
      </c>
      <c r="T208" s="63" t="str">
        <f t="shared" si="9"/>
        <v>0:24:52</v>
      </c>
    </row>
    <row r="209" spans="1:20" x14ac:dyDescent="0.35">
      <c r="A209" s="22">
        <v>205</v>
      </c>
      <c r="B209" s="45" t="s">
        <v>397</v>
      </c>
      <c r="C209" s="14" t="s">
        <v>105</v>
      </c>
      <c r="D209" s="24" t="s">
        <v>13</v>
      </c>
      <c r="E209" s="24" t="s">
        <v>5</v>
      </c>
      <c r="F209" s="23" t="str">
        <f>IF(ISNA(E209),"",E209&amp;"-"&amp;D209)</f>
        <v>SS-F</v>
      </c>
      <c r="G209" s="36" t="str">
        <f>IF($F209=G$3&amp;"-"&amp;G$4,IF(COUNTIF($F$5:$F209,"="&amp;$F209)&gt;5,"",$A209),"")</f>
        <v/>
      </c>
      <c r="H209" s="36" t="str">
        <f>IF($F209=H$3&amp;"-"&amp;H$4,IF(COUNTIF($F$5:$F209,"="&amp;$F209)&gt;5,"",COUNTIF($D$6:$D209,"=F")),"")</f>
        <v/>
      </c>
      <c r="I209" s="36" t="str">
        <f>IF($F209=I$3&amp;"-"&amp;I$4,IF(COUNTIF($F$5:$F209,"="&amp;$F209)&gt;5,"",$A209),"")</f>
        <v/>
      </c>
      <c r="J209" s="36" t="str">
        <f>IF($F209=J$3&amp;"-"&amp;J$4,IF(COUNTIF($F$5:$F209,"="&amp;$F209)&gt;5,"",COUNTIF($D$6:$D209,"=F")),"")</f>
        <v/>
      </c>
      <c r="K209" s="36" t="str">
        <f>IF($F209=K$3&amp;"-"&amp;K$4,IF(COUNTIF($F$5:$F209,"="&amp;$F209)&gt;5,"",$A209),"")</f>
        <v/>
      </c>
      <c r="L209" s="36" t="str">
        <f>IF($F209=L$3&amp;"-"&amp;L$4,IF(COUNTIF($F$5:$F209,"="&amp;$F209)&gt;5,"",COUNTIF($D$6:$D209,"=F")),"")</f>
        <v/>
      </c>
      <c r="M209" s="36" t="str">
        <f>IF($F209=M$3&amp;"-"&amp;M$4,IF(COUNTIF($F$5:$F209,"="&amp;$F209)&gt;5,"",$A209),"")</f>
        <v/>
      </c>
      <c r="N209" s="36" t="str">
        <f>IF($F209=N$3&amp;"-"&amp;N$4,IF(COUNTIF($F$5:$F209,"="&amp;$F209)&gt;5,"",COUNTIF($D$6:$D209,"=F")),"")</f>
        <v/>
      </c>
      <c r="O209" s="36" t="str">
        <f>IF($F209=O$3&amp;"-"&amp;O$4,IF(COUNTIF($F$5:$F209,"="&amp;$F209)&gt;5,"",$A209),"")</f>
        <v/>
      </c>
      <c r="P209" s="36" t="str">
        <f>IF($F209=P$3&amp;"-"&amp;P$4,IF(COUNTIF($F$5:$F209,"="&amp;$F209)&gt;5,"",COUNTIF($D$6:$D209,"=F")),"")</f>
        <v/>
      </c>
      <c r="Q209" s="36" t="str">
        <f>IF($F209=Q$3&amp;"-"&amp;Q$4,IF(COUNTIF($F$5:$F209,"="&amp;$F209)&gt;5,"",$A209),"")</f>
        <v/>
      </c>
      <c r="R209" s="36">
        <f>IF($F209=R$3&amp;"-"&amp;R$4,IF(COUNTIF($F$5:$F209,"="&amp;$F209)&gt;5,"",COUNTIF($D$6:$D209,"=F")),"")</f>
        <v>50</v>
      </c>
      <c r="S209" s="62">
        <f t="shared" si="8"/>
        <v>205</v>
      </c>
      <c r="T209" s="63" t="str">
        <f t="shared" si="9"/>
        <v>0:24:55</v>
      </c>
    </row>
    <row r="210" spans="1:20" x14ac:dyDescent="0.35">
      <c r="A210" s="19">
        <v>206</v>
      </c>
      <c r="B210" s="45" t="s">
        <v>397</v>
      </c>
      <c r="C210" s="14" t="s">
        <v>596</v>
      </c>
      <c r="D210" s="24" t="s">
        <v>13</v>
      </c>
      <c r="E210" s="24" t="s">
        <v>5</v>
      </c>
      <c r="F210" s="23" t="str">
        <f>IF(ISNA(E210),"",E210&amp;"-"&amp;D210)</f>
        <v>SS-F</v>
      </c>
      <c r="G210" s="36" t="str">
        <f>IF($F210=G$3&amp;"-"&amp;G$4,IF(COUNTIF($F$5:$F210,"="&amp;$F210)&gt;5,"",$A210),"")</f>
        <v/>
      </c>
      <c r="H210" s="36" t="str">
        <f>IF($F210=H$3&amp;"-"&amp;H$4,IF(COUNTIF($F$5:$F210,"="&amp;$F210)&gt;5,"",COUNTIF($D$6:$D210,"=F")),"")</f>
        <v/>
      </c>
      <c r="I210" s="36" t="str">
        <f>IF($F210=I$3&amp;"-"&amp;I$4,IF(COUNTIF($F$5:$F210,"="&amp;$F210)&gt;5,"",$A210),"")</f>
        <v/>
      </c>
      <c r="J210" s="36" t="str">
        <f>IF($F210=J$3&amp;"-"&amp;J$4,IF(COUNTIF($F$5:$F210,"="&amp;$F210)&gt;5,"",COUNTIF($D$6:$D210,"=F")),"")</f>
        <v/>
      </c>
      <c r="K210" s="36" t="str">
        <f>IF($F210=K$3&amp;"-"&amp;K$4,IF(COUNTIF($F$5:$F210,"="&amp;$F210)&gt;5,"",$A210),"")</f>
        <v/>
      </c>
      <c r="L210" s="36" t="str">
        <f>IF($F210=L$3&amp;"-"&amp;L$4,IF(COUNTIF($F$5:$F210,"="&amp;$F210)&gt;5,"",COUNTIF($D$6:$D210,"=F")),"")</f>
        <v/>
      </c>
      <c r="M210" s="36" t="str">
        <f>IF($F210=M$3&amp;"-"&amp;M$4,IF(COUNTIF($F$5:$F210,"="&amp;$F210)&gt;5,"",$A210),"")</f>
        <v/>
      </c>
      <c r="N210" s="36" t="str">
        <f>IF($F210=N$3&amp;"-"&amp;N$4,IF(COUNTIF($F$5:$F210,"="&amp;$F210)&gt;5,"",COUNTIF($D$6:$D210,"=F")),"")</f>
        <v/>
      </c>
      <c r="O210" s="36" t="str">
        <f>IF($F210=O$3&amp;"-"&amp;O$4,IF(COUNTIF($F$5:$F210,"="&amp;$F210)&gt;5,"",$A210),"")</f>
        <v/>
      </c>
      <c r="P210" s="36" t="str">
        <f>IF($F210=P$3&amp;"-"&amp;P$4,IF(COUNTIF($F$5:$F210,"="&amp;$F210)&gt;5,"",COUNTIF($D$6:$D210,"=F")),"")</f>
        <v/>
      </c>
      <c r="Q210" s="36" t="str">
        <f>IF($F210=Q$3&amp;"-"&amp;Q$4,IF(COUNTIF($F$5:$F210,"="&amp;$F210)&gt;5,"",$A210),"")</f>
        <v/>
      </c>
      <c r="R210" s="36">
        <f>IF($F210=R$3&amp;"-"&amp;R$4,IF(COUNTIF($F$5:$F210,"="&amp;$F210)&gt;5,"",COUNTIF($D$6:$D210,"=F")),"")</f>
        <v>51</v>
      </c>
      <c r="S210" s="62">
        <f t="shared" si="8"/>
        <v>206</v>
      </c>
      <c r="T210" s="63" t="str">
        <f t="shared" si="9"/>
        <v>0:24:55</v>
      </c>
    </row>
    <row r="211" spans="1:20" x14ac:dyDescent="0.35">
      <c r="A211" s="20">
        <v>207</v>
      </c>
      <c r="B211" s="45" t="s">
        <v>322</v>
      </c>
      <c r="C211" s="14" t="s">
        <v>359</v>
      </c>
      <c r="D211" s="24" t="s">
        <v>13</v>
      </c>
      <c r="E211" s="24" t="s">
        <v>0</v>
      </c>
      <c r="F211" s="23" t="str">
        <f>IF(ISNA(E211),"",E211&amp;"-"&amp;D211)</f>
        <v>C&amp;C-F</v>
      </c>
      <c r="G211" s="36" t="str">
        <f>IF($F211=G$3&amp;"-"&amp;G$4,IF(COUNTIF($F$5:$F211,"="&amp;$F211)&gt;5,"",$A211),"")</f>
        <v/>
      </c>
      <c r="H211" s="36" t="str">
        <f>IF($F211=H$3&amp;"-"&amp;H$4,IF(COUNTIF($F$5:$F211,"="&amp;$F211)&gt;5,"",COUNTIF($D$6:$D211,"=F")),"")</f>
        <v/>
      </c>
      <c r="I211" s="36" t="str">
        <f>IF($F211=I$3&amp;"-"&amp;I$4,IF(COUNTIF($F$5:$F211,"="&amp;$F211)&gt;5,"",$A211),"")</f>
        <v/>
      </c>
      <c r="J211" s="36" t="str">
        <f>IF($F211=J$3&amp;"-"&amp;J$4,IF(COUNTIF($F$5:$F211,"="&amp;$F211)&gt;5,"",COUNTIF($D$6:$D211,"=F")),"")</f>
        <v/>
      </c>
      <c r="K211" s="36" t="str">
        <f>IF($F211=K$3&amp;"-"&amp;K$4,IF(COUNTIF($F$5:$F211,"="&amp;$F211)&gt;5,"",$A211),"")</f>
        <v/>
      </c>
      <c r="L211" s="36" t="str">
        <f>IF($F211=L$3&amp;"-"&amp;L$4,IF(COUNTIF($F$5:$F211,"="&amp;$F211)&gt;5,"",COUNTIF($D$6:$D211,"=F")),"")</f>
        <v/>
      </c>
      <c r="M211" s="36" t="str">
        <f>IF($F211=M$3&amp;"-"&amp;M$4,IF(COUNTIF($F$5:$F211,"="&amp;$F211)&gt;5,"",$A211),"")</f>
        <v/>
      </c>
      <c r="N211" s="36" t="str">
        <f>IF($F211=N$3&amp;"-"&amp;N$4,IF(COUNTIF($F$5:$F211,"="&amp;$F211)&gt;5,"",COUNTIF($D$6:$D211,"=F")),"")</f>
        <v/>
      </c>
      <c r="O211" s="36" t="str">
        <f>IF($F211=O$3&amp;"-"&amp;O$4,IF(COUNTIF($F$5:$F211,"="&amp;$F211)&gt;5,"",$A211),"")</f>
        <v/>
      </c>
      <c r="P211" s="36" t="str">
        <f>IF($F211=P$3&amp;"-"&amp;P$4,IF(COUNTIF($F$5:$F211,"="&amp;$F211)&gt;5,"",COUNTIF($D$6:$D211,"=F")),"")</f>
        <v/>
      </c>
      <c r="Q211" s="36" t="str">
        <f>IF($F211=Q$3&amp;"-"&amp;Q$4,IF(COUNTIF($F$5:$F211,"="&amp;$F211)&gt;5,"",$A211),"")</f>
        <v/>
      </c>
      <c r="R211" s="36" t="str">
        <f>IF($F211=R$3&amp;"-"&amp;R$4,IF(COUNTIF($F$5:$F211,"="&amp;$F211)&gt;5,"",COUNTIF($D$6:$D211,"=F")),"")</f>
        <v/>
      </c>
      <c r="S211" s="62">
        <f t="shared" si="8"/>
        <v>207</v>
      </c>
      <c r="T211" s="63" t="str">
        <f t="shared" si="9"/>
        <v>0:24:56</v>
      </c>
    </row>
    <row r="212" spans="1:20" x14ac:dyDescent="0.35">
      <c r="A212" s="22">
        <v>208</v>
      </c>
      <c r="B212" s="45" t="s">
        <v>653</v>
      </c>
      <c r="C212" s="14" t="s">
        <v>492</v>
      </c>
      <c r="D212" s="24" t="s">
        <v>13</v>
      </c>
      <c r="E212" s="24" t="s">
        <v>0</v>
      </c>
      <c r="F212" s="23" t="str">
        <f>IF(ISNA(E212),"",E212&amp;"-"&amp;D212)</f>
        <v>C&amp;C-F</v>
      </c>
      <c r="G212" s="36" t="str">
        <f>IF($F212=G$3&amp;"-"&amp;G$4,IF(COUNTIF($F$5:$F212,"="&amp;$F212)&gt;5,"",$A212),"")</f>
        <v/>
      </c>
      <c r="H212" s="36" t="str">
        <f>IF($F212=H$3&amp;"-"&amp;H$4,IF(COUNTIF($F$5:$F212,"="&amp;$F212)&gt;5,"",COUNTIF($D$6:$D212,"=F")),"")</f>
        <v/>
      </c>
      <c r="I212" s="36" t="str">
        <f>IF($F212=I$3&amp;"-"&amp;I$4,IF(COUNTIF($F$5:$F212,"="&amp;$F212)&gt;5,"",$A212),"")</f>
        <v/>
      </c>
      <c r="J212" s="36" t="str">
        <f>IF($F212=J$3&amp;"-"&amp;J$4,IF(COUNTIF($F$5:$F212,"="&amp;$F212)&gt;5,"",COUNTIF($D$6:$D212,"=F")),"")</f>
        <v/>
      </c>
      <c r="K212" s="36" t="str">
        <f>IF($F212=K$3&amp;"-"&amp;K$4,IF(COUNTIF($F$5:$F212,"="&amp;$F212)&gt;5,"",$A212),"")</f>
        <v/>
      </c>
      <c r="L212" s="36" t="str">
        <f>IF($F212=L$3&amp;"-"&amp;L$4,IF(COUNTIF($F$5:$F212,"="&amp;$F212)&gt;5,"",COUNTIF($D$6:$D212,"=F")),"")</f>
        <v/>
      </c>
      <c r="M212" s="36" t="str">
        <f>IF($F212=M$3&amp;"-"&amp;M$4,IF(COUNTIF($F$5:$F212,"="&amp;$F212)&gt;5,"",$A212),"")</f>
        <v/>
      </c>
      <c r="N212" s="36" t="str">
        <f>IF($F212=N$3&amp;"-"&amp;N$4,IF(COUNTIF($F$5:$F212,"="&amp;$F212)&gt;5,"",COUNTIF($D$6:$D212,"=F")),"")</f>
        <v/>
      </c>
      <c r="O212" s="36" t="str">
        <f>IF($F212=O$3&amp;"-"&amp;O$4,IF(COUNTIF($F$5:$F212,"="&amp;$F212)&gt;5,"",$A212),"")</f>
        <v/>
      </c>
      <c r="P212" s="36" t="str">
        <f>IF($F212=P$3&amp;"-"&amp;P$4,IF(COUNTIF($F$5:$F212,"="&amp;$F212)&gt;5,"",COUNTIF($D$6:$D212,"=F")),"")</f>
        <v/>
      </c>
      <c r="Q212" s="36" t="str">
        <f>IF($F212=Q$3&amp;"-"&amp;Q$4,IF(COUNTIF($F$5:$F212,"="&amp;$F212)&gt;5,"",$A212),"")</f>
        <v/>
      </c>
      <c r="R212" s="36" t="str">
        <f>IF($F212=R$3&amp;"-"&amp;R$4,IF(COUNTIF($F$5:$F212,"="&amp;$F212)&gt;5,"",COUNTIF($D$6:$D212,"=F")),"")</f>
        <v/>
      </c>
      <c r="S212" s="62">
        <f t="shared" si="8"/>
        <v>208</v>
      </c>
      <c r="T212" s="63" t="str">
        <f t="shared" si="9"/>
        <v>0:24:57</v>
      </c>
    </row>
    <row r="213" spans="1:20" x14ac:dyDescent="0.35">
      <c r="A213" s="20">
        <v>209</v>
      </c>
      <c r="B213" s="45" t="s">
        <v>653</v>
      </c>
      <c r="C213" s="14" t="s">
        <v>549</v>
      </c>
      <c r="D213" s="24" t="s">
        <v>12</v>
      </c>
      <c r="E213" s="24" t="s">
        <v>1</v>
      </c>
      <c r="F213" s="23" t="str">
        <f>IF(ISNA(E213),"",E213&amp;"-"&amp;D213)</f>
        <v>CTC-M</v>
      </c>
      <c r="G213" s="36" t="str">
        <f>IF($F213=G$3&amp;"-"&amp;G$4,IF(COUNTIF($F$5:$F213,"="&amp;$F213)&gt;5,"",$A213),"")</f>
        <v/>
      </c>
      <c r="H213" s="36" t="str">
        <f>IF($F213=H$3&amp;"-"&amp;H$4,IF(COUNTIF($F$5:$F213,"="&amp;$F213)&gt;5,"",COUNTIF($D$6:$D213,"=F")),"")</f>
        <v/>
      </c>
      <c r="I213" s="36" t="str">
        <f>IF($F213=I$3&amp;"-"&amp;I$4,IF(COUNTIF($F$5:$F213,"="&amp;$F213)&gt;5,"",$A213),"")</f>
        <v/>
      </c>
      <c r="J213" s="36" t="str">
        <f>IF($F213=J$3&amp;"-"&amp;J$4,IF(COUNTIF($F$5:$F213,"="&amp;$F213)&gt;5,"",COUNTIF($D$6:$D213,"=F")),"")</f>
        <v/>
      </c>
      <c r="K213" s="36" t="str">
        <f>IF($F213=K$3&amp;"-"&amp;K$4,IF(COUNTIF($F$5:$F213,"="&amp;$F213)&gt;5,"",$A213),"")</f>
        <v/>
      </c>
      <c r="L213" s="36" t="str">
        <f>IF($F213=L$3&amp;"-"&amp;L$4,IF(COUNTIF($F$5:$F213,"="&amp;$F213)&gt;5,"",COUNTIF($D$6:$D213,"=F")),"")</f>
        <v/>
      </c>
      <c r="M213" s="36" t="str">
        <f>IF($F213=M$3&amp;"-"&amp;M$4,IF(COUNTIF($F$5:$F213,"="&amp;$F213)&gt;5,"",$A213),"")</f>
        <v/>
      </c>
      <c r="N213" s="36" t="str">
        <f>IF($F213=N$3&amp;"-"&amp;N$4,IF(COUNTIF($F$5:$F213,"="&amp;$F213)&gt;5,"",COUNTIF($D$6:$D213,"=F")),"")</f>
        <v/>
      </c>
      <c r="O213" s="36" t="str">
        <f>IF($F213=O$3&amp;"-"&amp;O$4,IF(COUNTIF($F$5:$F213,"="&amp;$F213)&gt;5,"",$A213),"")</f>
        <v/>
      </c>
      <c r="P213" s="36" t="str">
        <f>IF($F213=P$3&amp;"-"&amp;P$4,IF(COUNTIF($F$5:$F213,"="&amp;$F213)&gt;5,"",COUNTIF($D$6:$D213,"=F")),"")</f>
        <v/>
      </c>
      <c r="Q213" s="36" t="str">
        <f>IF($F213=Q$3&amp;"-"&amp;Q$4,IF(COUNTIF($F$5:$F213,"="&amp;$F213)&gt;5,"",$A213),"")</f>
        <v/>
      </c>
      <c r="R213" s="36" t="str">
        <f>IF($F213=R$3&amp;"-"&amp;R$4,IF(COUNTIF($F$5:$F213,"="&amp;$F213)&gt;5,"",COUNTIF($D$6:$D213,"=F")),"")</f>
        <v/>
      </c>
      <c r="S213" s="62">
        <f t="shared" si="8"/>
        <v>209</v>
      </c>
      <c r="T213" s="63" t="str">
        <f t="shared" si="9"/>
        <v>0:24:57</v>
      </c>
    </row>
    <row r="214" spans="1:20" x14ac:dyDescent="0.35">
      <c r="A214" s="19">
        <v>210</v>
      </c>
      <c r="B214" s="45" t="s">
        <v>323</v>
      </c>
      <c r="C214" s="14" t="s">
        <v>592</v>
      </c>
      <c r="D214" s="24" t="s">
        <v>12</v>
      </c>
      <c r="E214" s="24" t="s">
        <v>5</v>
      </c>
      <c r="F214" s="23" t="str">
        <f>IF(ISNA(E214),"",E214&amp;"-"&amp;D214)</f>
        <v>SS-M</v>
      </c>
      <c r="G214" s="36" t="str">
        <f>IF($F214=G$3&amp;"-"&amp;G$4,IF(COUNTIF($F$5:$F214,"="&amp;$F214)&gt;5,"",$A214),"")</f>
        <v/>
      </c>
      <c r="H214" s="36" t="str">
        <f>IF($F214=H$3&amp;"-"&amp;H$4,IF(COUNTIF($F$5:$F214,"="&amp;$F214)&gt;5,"",COUNTIF($D$6:$D214,"=F")),"")</f>
        <v/>
      </c>
      <c r="I214" s="36" t="str">
        <f>IF($F214=I$3&amp;"-"&amp;I$4,IF(COUNTIF($F$5:$F214,"="&amp;$F214)&gt;5,"",$A214),"")</f>
        <v/>
      </c>
      <c r="J214" s="36" t="str">
        <f>IF($F214=J$3&amp;"-"&amp;J$4,IF(COUNTIF($F$5:$F214,"="&amp;$F214)&gt;5,"",COUNTIF($D$6:$D214,"=F")),"")</f>
        <v/>
      </c>
      <c r="K214" s="36" t="str">
        <f>IF($F214=K$3&amp;"-"&amp;K$4,IF(COUNTIF($F$5:$F214,"="&amp;$F214)&gt;5,"",$A214),"")</f>
        <v/>
      </c>
      <c r="L214" s="36" t="str">
        <f>IF($F214=L$3&amp;"-"&amp;L$4,IF(COUNTIF($F$5:$F214,"="&amp;$F214)&gt;5,"",COUNTIF($D$6:$D214,"=F")),"")</f>
        <v/>
      </c>
      <c r="M214" s="36" t="str">
        <f>IF($F214=M$3&amp;"-"&amp;M$4,IF(COUNTIF($F$5:$F214,"="&amp;$F214)&gt;5,"",$A214),"")</f>
        <v/>
      </c>
      <c r="N214" s="36" t="str">
        <f>IF($F214=N$3&amp;"-"&amp;N$4,IF(COUNTIF($F$5:$F214,"="&amp;$F214)&gt;5,"",COUNTIF($D$6:$D214,"=F")),"")</f>
        <v/>
      </c>
      <c r="O214" s="36" t="str">
        <f>IF($F214=O$3&amp;"-"&amp;O$4,IF(COUNTIF($F$5:$F214,"="&amp;$F214)&gt;5,"",$A214),"")</f>
        <v/>
      </c>
      <c r="P214" s="36" t="str">
        <f>IF($F214=P$3&amp;"-"&amp;P$4,IF(COUNTIF($F$5:$F214,"="&amp;$F214)&gt;5,"",COUNTIF($D$6:$D214,"=F")),"")</f>
        <v/>
      </c>
      <c r="Q214" s="36" t="str">
        <f>IF($F214=Q$3&amp;"-"&amp;Q$4,IF(COUNTIF($F$5:$F214,"="&amp;$F214)&gt;5,"",$A214),"")</f>
        <v/>
      </c>
      <c r="R214" s="36" t="str">
        <f>IF($F214=R$3&amp;"-"&amp;R$4,IF(COUNTIF($F$5:$F214,"="&amp;$F214)&gt;5,"",COUNTIF($D$6:$D214,"=F")),"")</f>
        <v/>
      </c>
      <c r="S214" s="62">
        <f t="shared" si="8"/>
        <v>210</v>
      </c>
      <c r="T214" s="63" t="str">
        <f t="shared" si="9"/>
        <v>0:24:58</v>
      </c>
    </row>
    <row r="215" spans="1:20" x14ac:dyDescent="0.35">
      <c r="A215" s="22">
        <v>211</v>
      </c>
      <c r="B215" s="45" t="s">
        <v>398</v>
      </c>
      <c r="C215" s="14" t="s">
        <v>550</v>
      </c>
      <c r="D215" s="24" t="s">
        <v>12</v>
      </c>
      <c r="E215" s="24" t="s">
        <v>1</v>
      </c>
      <c r="F215" s="23" t="str">
        <f>IF(ISNA(E215),"",E215&amp;"-"&amp;D215)</f>
        <v>CTC-M</v>
      </c>
      <c r="G215" s="36" t="str">
        <f>IF($F215=G$3&amp;"-"&amp;G$4,IF(COUNTIF($F$5:$F215,"="&amp;$F215)&gt;5,"",$A215),"")</f>
        <v/>
      </c>
      <c r="H215" s="36" t="str">
        <f>IF($F215=H$3&amp;"-"&amp;H$4,IF(COUNTIF($F$5:$F215,"="&amp;$F215)&gt;5,"",COUNTIF($D$6:$D215,"=F")),"")</f>
        <v/>
      </c>
      <c r="I215" s="36" t="str">
        <f>IF($F215=I$3&amp;"-"&amp;I$4,IF(COUNTIF($F$5:$F215,"="&amp;$F215)&gt;5,"",$A215),"")</f>
        <v/>
      </c>
      <c r="J215" s="36" t="str">
        <f>IF($F215=J$3&amp;"-"&amp;J$4,IF(COUNTIF($F$5:$F215,"="&amp;$F215)&gt;5,"",COUNTIF($D$6:$D215,"=F")),"")</f>
        <v/>
      </c>
      <c r="K215" s="36" t="str">
        <f>IF($F215=K$3&amp;"-"&amp;K$4,IF(COUNTIF($F$5:$F215,"="&amp;$F215)&gt;5,"",$A215),"")</f>
        <v/>
      </c>
      <c r="L215" s="36" t="str">
        <f>IF($F215=L$3&amp;"-"&amp;L$4,IF(COUNTIF($F$5:$F215,"="&amp;$F215)&gt;5,"",COUNTIF($D$6:$D215,"=F")),"")</f>
        <v/>
      </c>
      <c r="M215" s="36" t="str">
        <f>IF($F215=M$3&amp;"-"&amp;M$4,IF(COUNTIF($F$5:$F215,"="&amp;$F215)&gt;5,"",$A215),"")</f>
        <v/>
      </c>
      <c r="N215" s="36" t="str">
        <f>IF($F215=N$3&amp;"-"&amp;N$4,IF(COUNTIF($F$5:$F215,"="&amp;$F215)&gt;5,"",COUNTIF($D$6:$D215,"=F")),"")</f>
        <v/>
      </c>
      <c r="O215" s="36" t="str">
        <f>IF($F215=O$3&amp;"-"&amp;O$4,IF(COUNTIF($F$5:$F215,"="&amp;$F215)&gt;5,"",$A215),"")</f>
        <v/>
      </c>
      <c r="P215" s="36" t="str">
        <f>IF($F215=P$3&amp;"-"&amp;P$4,IF(COUNTIF($F$5:$F215,"="&amp;$F215)&gt;5,"",COUNTIF($D$6:$D215,"=F")),"")</f>
        <v/>
      </c>
      <c r="Q215" s="36" t="str">
        <f>IF($F215=Q$3&amp;"-"&amp;Q$4,IF(COUNTIF($F$5:$F215,"="&amp;$F215)&gt;5,"",$A215),"")</f>
        <v/>
      </c>
      <c r="R215" s="36" t="str">
        <f>IF($F215=R$3&amp;"-"&amp;R$4,IF(COUNTIF($F$5:$F215,"="&amp;$F215)&gt;5,"",COUNTIF($D$6:$D215,"=F")),"")</f>
        <v/>
      </c>
      <c r="S215" s="62">
        <f t="shared" si="8"/>
        <v>211</v>
      </c>
      <c r="T215" s="63" t="str">
        <f t="shared" si="9"/>
        <v>0:24:59</v>
      </c>
    </row>
    <row r="216" spans="1:20" x14ac:dyDescent="0.35">
      <c r="A216" s="19">
        <v>212</v>
      </c>
      <c r="B216" s="45" t="s">
        <v>398</v>
      </c>
      <c r="C216" s="14" t="s">
        <v>551</v>
      </c>
      <c r="D216" s="24" t="s">
        <v>13</v>
      </c>
      <c r="E216" s="24" t="s">
        <v>1</v>
      </c>
      <c r="F216" s="23" t="str">
        <f>IF(ISNA(E216),"",E216&amp;"-"&amp;D216)</f>
        <v>CTC-F</v>
      </c>
      <c r="G216" s="36" t="str">
        <f>IF($F216=G$3&amp;"-"&amp;G$4,IF(COUNTIF($F$5:$F216,"="&amp;$F216)&gt;5,"",$A216),"")</f>
        <v/>
      </c>
      <c r="H216" s="36" t="str">
        <f>IF($F216=H$3&amp;"-"&amp;H$4,IF(COUNTIF($F$5:$F216,"="&amp;$F216)&gt;5,"",COUNTIF($D$6:$D216,"=F")),"")</f>
        <v/>
      </c>
      <c r="I216" s="36" t="str">
        <f>IF($F216=I$3&amp;"-"&amp;I$4,IF(COUNTIF($F$5:$F216,"="&amp;$F216)&gt;5,"",$A216),"")</f>
        <v/>
      </c>
      <c r="J216" s="36" t="str">
        <f>IF($F216=J$3&amp;"-"&amp;J$4,IF(COUNTIF($F$5:$F216,"="&amp;$F216)&gt;5,"",COUNTIF($D$6:$D216,"=F")),"")</f>
        <v/>
      </c>
      <c r="K216" s="36" t="str">
        <f>IF($F216=K$3&amp;"-"&amp;K$4,IF(COUNTIF($F$5:$F216,"="&amp;$F216)&gt;5,"",$A216),"")</f>
        <v/>
      </c>
      <c r="L216" s="36" t="str">
        <f>IF($F216=L$3&amp;"-"&amp;L$4,IF(COUNTIF($F$5:$F216,"="&amp;$F216)&gt;5,"",COUNTIF($D$6:$D216,"=F")),"")</f>
        <v/>
      </c>
      <c r="M216" s="36" t="str">
        <f>IF($F216=M$3&amp;"-"&amp;M$4,IF(COUNTIF($F$5:$F216,"="&amp;$F216)&gt;5,"",$A216),"")</f>
        <v/>
      </c>
      <c r="N216" s="36" t="str">
        <f>IF($F216=N$3&amp;"-"&amp;N$4,IF(COUNTIF($F$5:$F216,"="&amp;$F216)&gt;5,"",COUNTIF($D$6:$D216,"=F")),"")</f>
        <v/>
      </c>
      <c r="O216" s="36" t="str">
        <f>IF($F216=O$3&amp;"-"&amp;O$4,IF(COUNTIF($F$5:$F216,"="&amp;$F216)&gt;5,"",$A216),"")</f>
        <v/>
      </c>
      <c r="P216" s="36" t="str">
        <f>IF($F216=P$3&amp;"-"&amp;P$4,IF(COUNTIF($F$5:$F216,"="&amp;$F216)&gt;5,"",COUNTIF($D$6:$D216,"=F")),"")</f>
        <v/>
      </c>
      <c r="Q216" s="36" t="str">
        <f>IF($F216=Q$3&amp;"-"&amp;Q$4,IF(COUNTIF($F$5:$F216,"="&amp;$F216)&gt;5,"",$A216),"")</f>
        <v/>
      </c>
      <c r="R216" s="36" t="str">
        <f>IF($F216=R$3&amp;"-"&amp;R$4,IF(COUNTIF($F$5:$F216,"="&amp;$F216)&gt;5,"",COUNTIF($D$6:$D216,"=F")),"")</f>
        <v/>
      </c>
      <c r="S216" s="62">
        <f t="shared" si="8"/>
        <v>212</v>
      </c>
      <c r="T216" s="63" t="str">
        <f t="shared" si="9"/>
        <v>0:24:59</v>
      </c>
    </row>
    <row r="217" spans="1:20" x14ac:dyDescent="0.35">
      <c r="A217" s="19">
        <v>213</v>
      </c>
      <c r="B217" s="45" t="s">
        <v>399</v>
      </c>
      <c r="C217" s="14" t="s">
        <v>71</v>
      </c>
      <c r="D217" s="24" t="s">
        <v>13</v>
      </c>
      <c r="E217" s="24" t="s">
        <v>4</v>
      </c>
      <c r="F217" s="23" t="str">
        <f>IF(ISNA(E217),"",E217&amp;"-"&amp;D217)</f>
        <v>NJ-F</v>
      </c>
      <c r="G217" s="36" t="str">
        <f>IF($F217=G$3&amp;"-"&amp;G$4,IF(COUNTIF($F$5:$F217,"="&amp;$F217)&gt;5,"",$A217),"")</f>
        <v/>
      </c>
      <c r="H217" s="36" t="str">
        <f>IF($F217=H$3&amp;"-"&amp;H$4,IF(COUNTIF($F$5:$F217,"="&amp;$F217)&gt;5,"",COUNTIF($D$6:$D217,"=F")),"")</f>
        <v/>
      </c>
      <c r="I217" s="36" t="str">
        <f>IF($F217=I$3&amp;"-"&amp;I$4,IF(COUNTIF($F$5:$F217,"="&amp;$F217)&gt;5,"",$A217),"")</f>
        <v/>
      </c>
      <c r="J217" s="36" t="str">
        <f>IF($F217=J$3&amp;"-"&amp;J$4,IF(COUNTIF($F$5:$F217,"="&amp;$F217)&gt;5,"",COUNTIF($D$6:$D217,"=F")),"")</f>
        <v/>
      </c>
      <c r="K217" s="36" t="str">
        <f>IF($F217=K$3&amp;"-"&amp;K$4,IF(COUNTIF($F$5:$F217,"="&amp;$F217)&gt;5,"",$A217),"")</f>
        <v/>
      </c>
      <c r="L217" s="36" t="str">
        <f>IF($F217=L$3&amp;"-"&amp;L$4,IF(COUNTIF($F$5:$F217,"="&amp;$F217)&gt;5,"",COUNTIF($D$6:$D217,"=F")),"")</f>
        <v/>
      </c>
      <c r="M217" s="36" t="str">
        <f>IF($F217=M$3&amp;"-"&amp;M$4,IF(COUNTIF($F$5:$F217,"="&amp;$F217)&gt;5,"",$A217),"")</f>
        <v/>
      </c>
      <c r="N217" s="36" t="str">
        <f>IF($F217=N$3&amp;"-"&amp;N$4,IF(COUNTIF($F$5:$F217,"="&amp;$F217)&gt;5,"",COUNTIF($D$6:$D217,"=F")),"")</f>
        <v/>
      </c>
      <c r="O217" s="36" t="str">
        <f>IF($F217=O$3&amp;"-"&amp;O$4,IF(COUNTIF($F$5:$F217,"="&amp;$F217)&gt;5,"",$A217),"")</f>
        <v/>
      </c>
      <c r="P217" s="36" t="str">
        <f>IF($F217=P$3&amp;"-"&amp;P$4,IF(COUNTIF($F$5:$F217,"="&amp;$F217)&gt;5,"",COUNTIF($D$6:$D217,"=F")),"")</f>
        <v/>
      </c>
      <c r="Q217" s="36" t="str">
        <f>IF($F217=Q$3&amp;"-"&amp;Q$4,IF(COUNTIF($F$5:$F217,"="&amp;$F217)&gt;5,"",$A217),"")</f>
        <v/>
      </c>
      <c r="R217" s="36" t="str">
        <f>IF($F217=R$3&amp;"-"&amp;R$4,IF(COUNTIF($F$5:$F217,"="&amp;$F217)&gt;5,"",COUNTIF($D$6:$D217,"=F")),"")</f>
        <v/>
      </c>
      <c r="S217" s="62">
        <f t="shared" si="8"/>
        <v>213</v>
      </c>
      <c r="T217" s="63" t="str">
        <f t="shared" si="9"/>
        <v>0:25:00</v>
      </c>
    </row>
    <row r="218" spans="1:20" x14ac:dyDescent="0.35">
      <c r="A218" s="19">
        <v>214</v>
      </c>
      <c r="B218" s="45" t="s">
        <v>242</v>
      </c>
      <c r="C218" s="14" t="s">
        <v>114</v>
      </c>
      <c r="D218" s="24" t="s">
        <v>13</v>
      </c>
      <c r="E218" s="24" t="s">
        <v>1</v>
      </c>
      <c r="F218" s="23" t="str">
        <f>IF(ISNA(E218),"",E218&amp;"-"&amp;D218)</f>
        <v>CTC-F</v>
      </c>
      <c r="G218" s="36" t="str">
        <f>IF($F218=G$3&amp;"-"&amp;G$4,IF(COUNTIF($F$5:$F218,"="&amp;$F218)&gt;5,"",$A218),"")</f>
        <v/>
      </c>
      <c r="H218" s="36" t="str">
        <f>IF($F218=H$3&amp;"-"&amp;H$4,IF(COUNTIF($F$5:$F218,"="&amp;$F218)&gt;5,"",COUNTIF($D$6:$D218,"=F")),"")</f>
        <v/>
      </c>
      <c r="I218" s="36" t="str">
        <f>IF($F218=I$3&amp;"-"&amp;I$4,IF(COUNTIF($F$5:$F218,"="&amp;$F218)&gt;5,"",$A218),"")</f>
        <v/>
      </c>
      <c r="J218" s="36" t="str">
        <f>IF($F218=J$3&amp;"-"&amp;J$4,IF(COUNTIF($F$5:$F218,"="&amp;$F218)&gt;5,"",COUNTIF($D$6:$D218,"=F")),"")</f>
        <v/>
      </c>
      <c r="K218" s="36" t="str">
        <f>IF($F218=K$3&amp;"-"&amp;K$4,IF(COUNTIF($F$5:$F218,"="&amp;$F218)&gt;5,"",$A218),"")</f>
        <v/>
      </c>
      <c r="L218" s="36" t="str">
        <f>IF($F218=L$3&amp;"-"&amp;L$4,IF(COUNTIF($F$5:$F218,"="&amp;$F218)&gt;5,"",COUNTIF($D$6:$D218,"=F")),"")</f>
        <v/>
      </c>
      <c r="M218" s="36" t="str">
        <f>IF($F218=M$3&amp;"-"&amp;M$4,IF(COUNTIF($F$5:$F218,"="&amp;$F218)&gt;5,"",$A218),"")</f>
        <v/>
      </c>
      <c r="N218" s="36" t="str">
        <f>IF($F218=N$3&amp;"-"&amp;N$4,IF(COUNTIF($F$5:$F218,"="&amp;$F218)&gt;5,"",COUNTIF($D$6:$D218,"=F")),"")</f>
        <v/>
      </c>
      <c r="O218" s="36" t="str">
        <f>IF($F218=O$3&amp;"-"&amp;O$4,IF(COUNTIF($F$5:$F218,"="&amp;$F218)&gt;5,"",$A218),"")</f>
        <v/>
      </c>
      <c r="P218" s="36" t="str">
        <f>IF($F218=P$3&amp;"-"&amp;P$4,IF(COUNTIF($F$5:$F218,"="&amp;$F218)&gt;5,"",COUNTIF($D$6:$D218,"=F")),"")</f>
        <v/>
      </c>
      <c r="Q218" s="36" t="str">
        <f>IF($F218=Q$3&amp;"-"&amp;Q$4,IF(COUNTIF($F$5:$F218,"="&amp;$F218)&gt;5,"",$A218),"")</f>
        <v/>
      </c>
      <c r="R218" s="36" t="str">
        <f>IF($F218=R$3&amp;"-"&amp;R$4,IF(COUNTIF($F$5:$F218,"="&amp;$F218)&gt;5,"",COUNTIF($D$6:$D218,"=F")),"")</f>
        <v/>
      </c>
      <c r="S218" s="62">
        <f t="shared" si="8"/>
        <v>214</v>
      </c>
      <c r="T218" s="63" t="str">
        <f t="shared" si="9"/>
        <v>0:25:04</v>
      </c>
    </row>
    <row r="219" spans="1:20" x14ac:dyDescent="0.35">
      <c r="A219" s="19">
        <v>215</v>
      </c>
      <c r="B219" s="45" t="s">
        <v>243</v>
      </c>
      <c r="C219" s="14" t="s">
        <v>116</v>
      </c>
      <c r="D219" s="24" t="s">
        <v>13</v>
      </c>
      <c r="E219" s="24" t="s">
        <v>1</v>
      </c>
      <c r="F219" s="23" t="str">
        <f>IF(ISNA(E219),"",E219&amp;"-"&amp;D219)</f>
        <v>CTC-F</v>
      </c>
      <c r="G219" s="36" t="str">
        <f>IF($F219=G$3&amp;"-"&amp;G$4,IF(COUNTIF($F$5:$F219,"="&amp;$F219)&gt;5,"",$A219),"")</f>
        <v/>
      </c>
      <c r="H219" s="36" t="str">
        <f>IF($F219=H$3&amp;"-"&amp;H$4,IF(COUNTIF($F$5:$F219,"="&amp;$F219)&gt;5,"",COUNTIF($D$6:$D219,"=F")),"")</f>
        <v/>
      </c>
      <c r="I219" s="36" t="str">
        <f>IF($F219=I$3&amp;"-"&amp;I$4,IF(COUNTIF($F$5:$F219,"="&amp;$F219)&gt;5,"",$A219),"")</f>
        <v/>
      </c>
      <c r="J219" s="36" t="str">
        <f>IF($F219=J$3&amp;"-"&amp;J$4,IF(COUNTIF($F$5:$F219,"="&amp;$F219)&gt;5,"",COUNTIF($D$6:$D219,"=F")),"")</f>
        <v/>
      </c>
      <c r="K219" s="36" t="str">
        <f>IF($F219=K$3&amp;"-"&amp;K$4,IF(COUNTIF($F$5:$F219,"="&amp;$F219)&gt;5,"",$A219),"")</f>
        <v/>
      </c>
      <c r="L219" s="36" t="str">
        <f>IF($F219=L$3&amp;"-"&amp;L$4,IF(COUNTIF($F$5:$F219,"="&amp;$F219)&gt;5,"",COUNTIF($D$6:$D219,"=F")),"")</f>
        <v/>
      </c>
      <c r="M219" s="36" t="str">
        <f>IF($F219=M$3&amp;"-"&amp;M$4,IF(COUNTIF($F$5:$F219,"="&amp;$F219)&gt;5,"",$A219),"")</f>
        <v/>
      </c>
      <c r="N219" s="36" t="str">
        <f>IF($F219=N$3&amp;"-"&amp;N$4,IF(COUNTIF($F$5:$F219,"="&amp;$F219)&gt;5,"",COUNTIF($D$6:$D219,"=F")),"")</f>
        <v/>
      </c>
      <c r="O219" s="36" t="str">
        <f>IF($F219=O$3&amp;"-"&amp;O$4,IF(COUNTIF($F$5:$F219,"="&amp;$F219)&gt;5,"",$A219),"")</f>
        <v/>
      </c>
      <c r="P219" s="36" t="str">
        <f>IF($F219=P$3&amp;"-"&amp;P$4,IF(COUNTIF($F$5:$F219,"="&amp;$F219)&gt;5,"",COUNTIF($D$6:$D219,"=F")),"")</f>
        <v/>
      </c>
      <c r="Q219" s="36" t="str">
        <f>IF($F219=Q$3&amp;"-"&amp;Q$4,IF(COUNTIF($F$5:$F219,"="&amp;$F219)&gt;5,"",$A219),"")</f>
        <v/>
      </c>
      <c r="R219" s="36" t="str">
        <f>IF($F219=R$3&amp;"-"&amp;R$4,IF(COUNTIF($F$5:$F219,"="&amp;$F219)&gt;5,"",COUNTIF($D$6:$D219,"=F")),"")</f>
        <v/>
      </c>
      <c r="S219" s="62">
        <f t="shared" si="8"/>
        <v>215</v>
      </c>
      <c r="T219" s="63" t="str">
        <f t="shared" si="9"/>
        <v>0:25:06</v>
      </c>
    </row>
    <row r="220" spans="1:20" x14ac:dyDescent="0.35">
      <c r="A220" s="19">
        <v>216</v>
      </c>
      <c r="B220" s="45" t="s">
        <v>471</v>
      </c>
      <c r="C220" s="14" t="s">
        <v>552</v>
      </c>
      <c r="D220" s="24" t="s">
        <v>13</v>
      </c>
      <c r="E220" s="24" t="s">
        <v>1</v>
      </c>
      <c r="F220" s="23" t="str">
        <f>IF(ISNA(E220),"",E220&amp;"-"&amp;D220)</f>
        <v>CTC-F</v>
      </c>
      <c r="G220" s="36" t="str">
        <f>IF($F220=G$3&amp;"-"&amp;G$4,IF(COUNTIF($F$5:$F220,"="&amp;$F220)&gt;5,"",$A220),"")</f>
        <v/>
      </c>
      <c r="H220" s="36" t="str">
        <f>IF($F220=H$3&amp;"-"&amp;H$4,IF(COUNTIF($F$5:$F220,"="&amp;$F220)&gt;5,"",COUNTIF($D$6:$D220,"=F")),"")</f>
        <v/>
      </c>
      <c r="I220" s="36" t="str">
        <f>IF($F220=I$3&amp;"-"&amp;I$4,IF(COUNTIF($F$5:$F220,"="&amp;$F220)&gt;5,"",$A220),"")</f>
        <v/>
      </c>
      <c r="J220" s="36" t="str">
        <f>IF($F220=J$3&amp;"-"&amp;J$4,IF(COUNTIF($F$5:$F220,"="&amp;$F220)&gt;5,"",COUNTIF($D$6:$D220,"=F")),"")</f>
        <v/>
      </c>
      <c r="K220" s="36" t="str">
        <f>IF($F220=K$3&amp;"-"&amp;K$4,IF(COUNTIF($F$5:$F220,"="&amp;$F220)&gt;5,"",$A220),"")</f>
        <v/>
      </c>
      <c r="L220" s="36" t="str">
        <f>IF($F220=L$3&amp;"-"&amp;L$4,IF(COUNTIF($F$5:$F220,"="&amp;$F220)&gt;5,"",COUNTIF($D$6:$D220,"=F")),"")</f>
        <v/>
      </c>
      <c r="M220" s="36" t="str">
        <f>IF($F220=M$3&amp;"-"&amp;M$4,IF(COUNTIF($F$5:$F220,"="&amp;$F220)&gt;5,"",$A220),"")</f>
        <v/>
      </c>
      <c r="N220" s="36" t="str">
        <f>IF($F220=N$3&amp;"-"&amp;N$4,IF(COUNTIF($F$5:$F220,"="&amp;$F220)&gt;5,"",COUNTIF($D$6:$D220,"=F")),"")</f>
        <v/>
      </c>
      <c r="O220" s="36" t="str">
        <f>IF($F220=O$3&amp;"-"&amp;O$4,IF(COUNTIF($F$5:$F220,"="&amp;$F220)&gt;5,"",$A220),"")</f>
        <v/>
      </c>
      <c r="P220" s="36" t="str">
        <f>IF($F220=P$3&amp;"-"&amp;P$4,IF(COUNTIF($F$5:$F220,"="&amp;$F220)&gt;5,"",COUNTIF($D$6:$D220,"=F")),"")</f>
        <v/>
      </c>
      <c r="Q220" s="36" t="str">
        <f>IF($F220=Q$3&amp;"-"&amp;Q$4,IF(COUNTIF($F$5:$F220,"="&amp;$F220)&gt;5,"",$A220),"")</f>
        <v/>
      </c>
      <c r="R220" s="36" t="str">
        <f>IF($F220=R$3&amp;"-"&amp;R$4,IF(COUNTIF($F$5:$F220,"="&amp;$F220)&gt;5,"",COUNTIF($D$6:$D220,"=F")),"")</f>
        <v/>
      </c>
      <c r="S220" s="62">
        <f t="shared" si="8"/>
        <v>216</v>
      </c>
      <c r="T220" s="63" t="str">
        <f t="shared" si="9"/>
        <v>0:25:11</v>
      </c>
    </row>
    <row r="221" spans="1:20" x14ac:dyDescent="0.35">
      <c r="A221" s="19">
        <v>217</v>
      </c>
      <c r="B221" s="45" t="s">
        <v>245</v>
      </c>
      <c r="C221" s="14" t="s">
        <v>59</v>
      </c>
      <c r="D221" s="24" t="s">
        <v>12</v>
      </c>
      <c r="E221" s="24" t="s">
        <v>4</v>
      </c>
      <c r="F221" s="23" t="str">
        <f>IF(ISNA(E221),"",E221&amp;"-"&amp;D221)</f>
        <v>NJ-M</v>
      </c>
      <c r="G221" s="36" t="str">
        <f>IF($F221=G$3&amp;"-"&amp;G$4,IF(COUNTIF($F$5:$F221,"="&amp;$F221)&gt;5,"",$A221),"")</f>
        <v/>
      </c>
      <c r="H221" s="36" t="str">
        <f>IF($F221=H$3&amp;"-"&amp;H$4,IF(COUNTIF($F$5:$F221,"="&amp;$F221)&gt;5,"",COUNTIF($D$6:$D221,"=F")),"")</f>
        <v/>
      </c>
      <c r="I221" s="36" t="str">
        <f>IF($F221=I$3&amp;"-"&amp;I$4,IF(COUNTIF($F$5:$F221,"="&amp;$F221)&gt;5,"",$A221),"")</f>
        <v/>
      </c>
      <c r="J221" s="36" t="str">
        <f>IF($F221=J$3&amp;"-"&amp;J$4,IF(COUNTIF($F$5:$F221,"="&amp;$F221)&gt;5,"",COUNTIF($D$6:$D221,"=F")),"")</f>
        <v/>
      </c>
      <c r="K221" s="36" t="str">
        <f>IF($F221=K$3&amp;"-"&amp;K$4,IF(COUNTIF($F$5:$F221,"="&amp;$F221)&gt;5,"",$A221),"")</f>
        <v/>
      </c>
      <c r="L221" s="36" t="str">
        <f>IF($F221=L$3&amp;"-"&amp;L$4,IF(COUNTIF($F$5:$F221,"="&amp;$F221)&gt;5,"",COUNTIF($D$6:$D221,"=F")),"")</f>
        <v/>
      </c>
      <c r="M221" s="36" t="str">
        <f>IF($F221=M$3&amp;"-"&amp;M$4,IF(COUNTIF($F$5:$F221,"="&amp;$F221)&gt;5,"",$A221),"")</f>
        <v/>
      </c>
      <c r="N221" s="36" t="str">
        <f>IF($F221=N$3&amp;"-"&amp;N$4,IF(COUNTIF($F$5:$F221,"="&amp;$F221)&gt;5,"",COUNTIF($D$6:$D221,"=F")),"")</f>
        <v/>
      </c>
      <c r="O221" s="36" t="str">
        <f>IF($F221=O$3&amp;"-"&amp;O$4,IF(COUNTIF($F$5:$F221,"="&amp;$F221)&gt;5,"",$A221),"")</f>
        <v/>
      </c>
      <c r="P221" s="36" t="str">
        <f>IF($F221=P$3&amp;"-"&amp;P$4,IF(COUNTIF($F$5:$F221,"="&amp;$F221)&gt;5,"",COUNTIF($D$6:$D221,"=F")),"")</f>
        <v/>
      </c>
      <c r="Q221" s="36" t="str">
        <f>IF($F221=Q$3&amp;"-"&amp;Q$4,IF(COUNTIF($F$5:$F221,"="&amp;$F221)&gt;5,"",$A221),"")</f>
        <v/>
      </c>
      <c r="R221" s="36" t="str">
        <f>IF($F221=R$3&amp;"-"&amp;R$4,IF(COUNTIF($F$5:$F221,"="&amp;$F221)&gt;5,"",COUNTIF($D$6:$D221,"=F")),"")</f>
        <v/>
      </c>
      <c r="S221" s="62">
        <f t="shared" si="8"/>
        <v>217</v>
      </c>
      <c r="T221" s="63" t="str">
        <f t="shared" si="9"/>
        <v>0:25:12</v>
      </c>
    </row>
    <row r="222" spans="1:20" x14ac:dyDescent="0.35">
      <c r="A222" s="19">
        <v>218</v>
      </c>
      <c r="B222" s="45" t="s">
        <v>245</v>
      </c>
      <c r="C222" s="14" t="s">
        <v>135</v>
      </c>
      <c r="D222" s="24" t="s">
        <v>12</v>
      </c>
      <c r="E222" s="24" t="s">
        <v>3</v>
      </c>
      <c r="F222" s="23" t="str">
        <f>IF(ISNA(E222),"",E222&amp;"-"&amp;D222)</f>
        <v>HRC-M</v>
      </c>
      <c r="G222" s="36" t="str">
        <f>IF($F222=G$3&amp;"-"&amp;G$4,IF(COUNTIF($F$5:$F222,"="&amp;$F222)&gt;5,"",$A222),"")</f>
        <v/>
      </c>
      <c r="H222" s="36" t="str">
        <f>IF($F222=H$3&amp;"-"&amp;H$4,IF(COUNTIF($F$5:$F222,"="&amp;$F222)&gt;5,"",COUNTIF($D$6:$D222,"=F")),"")</f>
        <v/>
      </c>
      <c r="I222" s="36" t="str">
        <f>IF($F222=I$3&amp;"-"&amp;I$4,IF(COUNTIF($F$5:$F222,"="&amp;$F222)&gt;5,"",$A222),"")</f>
        <v/>
      </c>
      <c r="J222" s="36" t="str">
        <f>IF($F222=J$3&amp;"-"&amp;J$4,IF(COUNTIF($F$5:$F222,"="&amp;$F222)&gt;5,"",COUNTIF($D$6:$D222,"=F")),"")</f>
        <v/>
      </c>
      <c r="K222" s="36" t="str">
        <f>IF($F222=K$3&amp;"-"&amp;K$4,IF(COUNTIF($F$5:$F222,"="&amp;$F222)&gt;5,"",$A222),"")</f>
        <v/>
      </c>
      <c r="L222" s="36" t="str">
        <f>IF($F222=L$3&amp;"-"&amp;L$4,IF(COUNTIF($F$5:$F222,"="&amp;$F222)&gt;5,"",COUNTIF($D$6:$D222,"=F")),"")</f>
        <v/>
      </c>
      <c r="M222" s="36" t="str">
        <f>IF($F222=M$3&amp;"-"&amp;M$4,IF(COUNTIF($F$5:$F222,"="&amp;$F222)&gt;5,"",$A222),"")</f>
        <v/>
      </c>
      <c r="N222" s="36" t="str">
        <f>IF($F222=N$3&amp;"-"&amp;N$4,IF(COUNTIF($F$5:$F222,"="&amp;$F222)&gt;5,"",COUNTIF($D$6:$D222,"=F")),"")</f>
        <v/>
      </c>
      <c r="O222" s="36" t="str">
        <f>IF($F222=O$3&amp;"-"&amp;O$4,IF(COUNTIF($F$5:$F222,"="&amp;$F222)&gt;5,"",$A222),"")</f>
        <v/>
      </c>
      <c r="P222" s="36" t="str">
        <f>IF($F222=P$3&amp;"-"&amp;P$4,IF(COUNTIF($F$5:$F222,"="&amp;$F222)&gt;5,"",COUNTIF($D$6:$D222,"=F")),"")</f>
        <v/>
      </c>
      <c r="Q222" s="36" t="str">
        <f>IF($F222=Q$3&amp;"-"&amp;Q$4,IF(COUNTIF($F$5:$F222,"="&amp;$F222)&gt;5,"",$A222),"")</f>
        <v/>
      </c>
      <c r="R222" s="36" t="str">
        <f>IF($F222=R$3&amp;"-"&amp;R$4,IF(COUNTIF($F$5:$F222,"="&amp;$F222)&gt;5,"",COUNTIF($D$6:$D222,"=F")),"")</f>
        <v/>
      </c>
      <c r="S222" s="62">
        <f t="shared" si="8"/>
        <v>218</v>
      </c>
      <c r="T222" s="63" t="str">
        <f t="shared" si="9"/>
        <v>0:25:12</v>
      </c>
    </row>
    <row r="223" spans="1:20" x14ac:dyDescent="0.35">
      <c r="A223" s="15">
        <v>219</v>
      </c>
      <c r="B223" s="45" t="s">
        <v>324</v>
      </c>
      <c r="C223" s="14" t="s">
        <v>87</v>
      </c>
      <c r="D223" s="24" t="s">
        <v>12</v>
      </c>
      <c r="E223" s="24" t="s">
        <v>2</v>
      </c>
      <c r="F223" s="23" t="str">
        <f>IF(ISNA(E223),"",E223&amp;"-"&amp;D223)</f>
        <v>Ely-M</v>
      </c>
      <c r="G223" s="36" t="str">
        <f>IF($F223=G$3&amp;"-"&amp;G$4,IF(COUNTIF($F$5:$F223,"="&amp;$F223)&gt;5,"",$A223),"")</f>
        <v/>
      </c>
      <c r="H223" s="36" t="str">
        <f>IF($F223=H$3&amp;"-"&amp;H$4,IF(COUNTIF($F$5:$F223,"="&amp;$F223)&gt;5,"",COUNTIF($D$6:$D223,"=F")),"")</f>
        <v/>
      </c>
      <c r="I223" s="36" t="str">
        <f>IF($F223=I$3&amp;"-"&amp;I$4,IF(COUNTIF($F$5:$F223,"="&amp;$F223)&gt;5,"",$A223),"")</f>
        <v/>
      </c>
      <c r="J223" s="36" t="str">
        <f>IF($F223=J$3&amp;"-"&amp;J$4,IF(COUNTIF($F$5:$F223,"="&amp;$F223)&gt;5,"",COUNTIF($D$6:$D223,"=F")),"")</f>
        <v/>
      </c>
      <c r="K223" s="36" t="str">
        <f>IF($F223=K$3&amp;"-"&amp;K$4,IF(COUNTIF($F$5:$F223,"="&amp;$F223)&gt;5,"",$A223),"")</f>
        <v/>
      </c>
      <c r="L223" s="36" t="str">
        <f>IF($F223=L$3&amp;"-"&amp;L$4,IF(COUNTIF($F$5:$F223,"="&amp;$F223)&gt;5,"",COUNTIF($D$6:$D223,"=F")),"")</f>
        <v/>
      </c>
      <c r="M223" s="36" t="str">
        <f>IF($F223=M$3&amp;"-"&amp;M$4,IF(COUNTIF($F$5:$F223,"="&amp;$F223)&gt;5,"",$A223),"")</f>
        <v/>
      </c>
      <c r="N223" s="36" t="str">
        <f>IF($F223=N$3&amp;"-"&amp;N$4,IF(COUNTIF($F$5:$F223,"="&amp;$F223)&gt;5,"",COUNTIF($D$6:$D223,"=F")),"")</f>
        <v/>
      </c>
      <c r="O223" s="36" t="str">
        <f>IF($F223=O$3&amp;"-"&amp;O$4,IF(COUNTIF($F$5:$F223,"="&amp;$F223)&gt;5,"",$A223),"")</f>
        <v/>
      </c>
      <c r="P223" s="36" t="str">
        <f>IF($F223=P$3&amp;"-"&amp;P$4,IF(COUNTIF($F$5:$F223,"="&amp;$F223)&gt;5,"",COUNTIF($D$6:$D223,"=F")),"")</f>
        <v/>
      </c>
      <c r="Q223" s="36" t="str">
        <f>IF($F223=Q$3&amp;"-"&amp;Q$4,IF(COUNTIF($F$5:$F223,"="&amp;$F223)&gt;5,"",$A223),"")</f>
        <v/>
      </c>
      <c r="R223" s="36" t="str">
        <f>IF($F223=R$3&amp;"-"&amp;R$4,IF(COUNTIF($F$5:$F223,"="&amp;$F223)&gt;5,"",COUNTIF($D$6:$D223,"=F")),"")</f>
        <v/>
      </c>
      <c r="S223" s="62">
        <f t="shared" si="8"/>
        <v>219</v>
      </c>
      <c r="T223" s="63" t="str">
        <f t="shared" si="9"/>
        <v>0:25:19</v>
      </c>
    </row>
    <row r="224" spans="1:20" x14ac:dyDescent="0.35">
      <c r="A224" s="19">
        <v>220</v>
      </c>
      <c r="B224" s="45" t="s">
        <v>325</v>
      </c>
      <c r="C224" s="14" t="s">
        <v>519</v>
      </c>
      <c r="D224" s="24" t="s">
        <v>12</v>
      </c>
      <c r="E224" s="24" t="s">
        <v>2</v>
      </c>
      <c r="F224" s="23" t="str">
        <f>IF(ISNA(E224),"",E224&amp;"-"&amp;D224)</f>
        <v>Ely-M</v>
      </c>
      <c r="G224" s="36" t="str">
        <f>IF($F224=G$3&amp;"-"&amp;G$4,IF(COUNTIF($F$5:$F224,"="&amp;$F224)&gt;5,"",$A224),"")</f>
        <v/>
      </c>
      <c r="H224" s="36" t="str">
        <f>IF($F224=H$3&amp;"-"&amp;H$4,IF(COUNTIF($F$5:$F224,"="&amp;$F224)&gt;5,"",COUNTIF($D$6:$D224,"=F")),"")</f>
        <v/>
      </c>
      <c r="I224" s="36" t="str">
        <f>IF($F224=I$3&amp;"-"&amp;I$4,IF(COUNTIF($F$5:$F224,"="&amp;$F224)&gt;5,"",$A224),"")</f>
        <v/>
      </c>
      <c r="J224" s="36" t="str">
        <f>IF($F224=J$3&amp;"-"&amp;J$4,IF(COUNTIF($F$5:$F224,"="&amp;$F224)&gt;5,"",COUNTIF($D$6:$D224,"=F")),"")</f>
        <v/>
      </c>
      <c r="K224" s="36" t="str">
        <f>IF($F224=K$3&amp;"-"&amp;K$4,IF(COUNTIF($F$5:$F224,"="&amp;$F224)&gt;5,"",$A224),"")</f>
        <v/>
      </c>
      <c r="L224" s="36" t="str">
        <f>IF($F224=L$3&amp;"-"&amp;L$4,IF(COUNTIF($F$5:$F224,"="&amp;$F224)&gt;5,"",COUNTIF($D$6:$D224,"=F")),"")</f>
        <v/>
      </c>
      <c r="M224" s="36" t="str">
        <f>IF($F224=M$3&amp;"-"&amp;M$4,IF(COUNTIF($F$5:$F224,"="&amp;$F224)&gt;5,"",$A224),"")</f>
        <v/>
      </c>
      <c r="N224" s="36" t="str">
        <f>IF($F224=N$3&amp;"-"&amp;N$4,IF(COUNTIF($F$5:$F224,"="&amp;$F224)&gt;5,"",COUNTIF($D$6:$D224,"=F")),"")</f>
        <v/>
      </c>
      <c r="O224" s="36" t="str">
        <f>IF($F224=O$3&amp;"-"&amp;O$4,IF(COUNTIF($F$5:$F224,"="&amp;$F224)&gt;5,"",$A224),"")</f>
        <v/>
      </c>
      <c r="P224" s="36" t="str">
        <f>IF($F224=P$3&amp;"-"&amp;P$4,IF(COUNTIF($F$5:$F224,"="&amp;$F224)&gt;5,"",COUNTIF($D$6:$D224,"=F")),"")</f>
        <v/>
      </c>
      <c r="Q224" s="36" t="str">
        <f>IF($F224=Q$3&amp;"-"&amp;Q$4,IF(COUNTIF($F$5:$F224,"="&amp;$F224)&gt;5,"",$A224),"")</f>
        <v/>
      </c>
      <c r="R224" s="36" t="str">
        <f>IF($F224=R$3&amp;"-"&amp;R$4,IF(COUNTIF($F$5:$F224,"="&amp;$F224)&gt;5,"",COUNTIF($D$6:$D224,"=F")),"")</f>
        <v/>
      </c>
      <c r="S224" s="62">
        <f t="shared" si="8"/>
        <v>220</v>
      </c>
      <c r="T224" s="63" t="str">
        <f t="shared" si="9"/>
        <v>0:25:25</v>
      </c>
    </row>
    <row r="225" spans="1:20" x14ac:dyDescent="0.35">
      <c r="A225" s="19">
        <v>221</v>
      </c>
      <c r="B225" s="45" t="s">
        <v>247</v>
      </c>
      <c r="C225" s="14" t="s">
        <v>605</v>
      </c>
      <c r="D225" s="24" t="s">
        <v>12</v>
      </c>
      <c r="E225" s="24" t="s">
        <v>4</v>
      </c>
      <c r="F225" s="23" t="str">
        <f>IF(ISNA(E225),"",E225&amp;"-"&amp;D225)</f>
        <v>NJ-M</v>
      </c>
      <c r="G225" s="36" t="str">
        <f>IF($F225=G$3&amp;"-"&amp;G$4,IF(COUNTIF($F$5:$F225,"="&amp;$F225)&gt;5,"",$A225),"")</f>
        <v/>
      </c>
      <c r="H225" s="36" t="str">
        <f>IF($F225=H$3&amp;"-"&amp;H$4,IF(COUNTIF($F$5:$F225,"="&amp;$F225)&gt;5,"",COUNTIF($D$6:$D225,"=F")),"")</f>
        <v/>
      </c>
      <c r="I225" s="36" t="str">
        <f>IF($F225=I$3&amp;"-"&amp;I$4,IF(COUNTIF($F$5:$F225,"="&amp;$F225)&gt;5,"",$A225),"")</f>
        <v/>
      </c>
      <c r="J225" s="36" t="str">
        <f>IF($F225=J$3&amp;"-"&amp;J$4,IF(COUNTIF($F$5:$F225,"="&amp;$F225)&gt;5,"",COUNTIF($D$6:$D225,"=F")),"")</f>
        <v/>
      </c>
      <c r="K225" s="36" t="str">
        <f>IF($F225=K$3&amp;"-"&amp;K$4,IF(COUNTIF($F$5:$F225,"="&amp;$F225)&gt;5,"",$A225),"")</f>
        <v/>
      </c>
      <c r="L225" s="36" t="str">
        <f>IF($F225=L$3&amp;"-"&amp;L$4,IF(COUNTIF($F$5:$F225,"="&amp;$F225)&gt;5,"",COUNTIF($D$6:$D225,"=F")),"")</f>
        <v/>
      </c>
      <c r="M225" s="36" t="str">
        <f>IF($F225=M$3&amp;"-"&amp;M$4,IF(COUNTIF($F$5:$F225,"="&amp;$F225)&gt;5,"",$A225),"")</f>
        <v/>
      </c>
      <c r="N225" s="36" t="str">
        <f>IF($F225=N$3&amp;"-"&amp;N$4,IF(COUNTIF($F$5:$F225,"="&amp;$F225)&gt;5,"",COUNTIF($D$6:$D225,"=F")),"")</f>
        <v/>
      </c>
      <c r="O225" s="36" t="str">
        <f>IF($F225=O$3&amp;"-"&amp;O$4,IF(COUNTIF($F$5:$F225,"="&amp;$F225)&gt;5,"",$A225),"")</f>
        <v/>
      </c>
      <c r="P225" s="36" t="str">
        <f>IF($F225=P$3&amp;"-"&amp;P$4,IF(COUNTIF($F$5:$F225,"="&amp;$F225)&gt;5,"",COUNTIF($D$6:$D225,"=F")),"")</f>
        <v/>
      </c>
      <c r="Q225" s="36" t="str">
        <f>IF($F225=Q$3&amp;"-"&amp;Q$4,IF(COUNTIF($F$5:$F225,"="&amp;$F225)&gt;5,"",$A225),"")</f>
        <v/>
      </c>
      <c r="R225" s="36" t="str">
        <f>IF($F225=R$3&amp;"-"&amp;R$4,IF(COUNTIF($F$5:$F225,"="&amp;$F225)&gt;5,"",COUNTIF($D$6:$D225,"=F")),"")</f>
        <v/>
      </c>
      <c r="S225" s="62">
        <f t="shared" si="8"/>
        <v>221</v>
      </c>
      <c r="T225" s="63" t="str">
        <f t="shared" si="9"/>
        <v>0:25:32</v>
      </c>
    </row>
    <row r="226" spans="1:20" x14ac:dyDescent="0.35">
      <c r="A226" s="19">
        <v>222</v>
      </c>
      <c r="B226" s="45" t="s">
        <v>654</v>
      </c>
      <c r="C226" s="14" t="s">
        <v>345</v>
      </c>
      <c r="D226" s="24" t="s">
        <v>13</v>
      </c>
      <c r="E226" s="24" t="s">
        <v>4</v>
      </c>
      <c r="F226" s="23" t="str">
        <f>IF(ISNA(E226),"",E226&amp;"-"&amp;D226)</f>
        <v>NJ-F</v>
      </c>
      <c r="G226" s="36" t="str">
        <f>IF($F226=G$3&amp;"-"&amp;G$4,IF(COUNTIF($F$5:$F226,"="&amp;$F226)&gt;5,"",$A226),"")</f>
        <v/>
      </c>
      <c r="H226" s="36" t="str">
        <f>IF($F226=H$3&amp;"-"&amp;H$4,IF(COUNTIF($F$5:$F226,"="&amp;$F226)&gt;5,"",COUNTIF($D$6:$D226,"=F")),"")</f>
        <v/>
      </c>
      <c r="I226" s="36" t="str">
        <f>IF($F226=I$3&amp;"-"&amp;I$4,IF(COUNTIF($F$5:$F226,"="&amp;$F226)&gt;5,"",$A226),"")</f>
        <v/>
      </c>
      <c r="J226" s="36" t="str">
        <f>IF($F226=J$3&amp;"-"&amp;J$4,IF(COUNTIF($F$5:$F226,"="&amp;$F226)&gt;5,"",COUNTIF($D$6:$D226,"=F")),"")</f>
        <v/>
      </c>
      <c r="K226" s="36" t="str">
        <f>IF($F226=K$3&amp;"-"&amp;K$4,IF(COUNTIF($F$5:$F226,"="&amp;$F226)&gt;5,"",$A226),"")</f>
        <v/>
      </c>
      <c r="L226" s="36" t="str">
        <f>IF($F226=L$3&amp;"-"&amp;L$4,IF(COUNTIF($F$5:$F226,"="&amp;$F226)&gt;5,"",COUNTIF($D$6:$D226,"=F")),"")</f>
        <v/>
      </c>
      <c r="M226" s="36" t="str">
        <f>IF($F226=M$3&amp;"-"&amp;M$4,IF(COUNTIF($F$5:$F226,"="&amp;$F226)&gt;5,"",$A226),"")</f>
        <v/>
      </c>
      <c r="N226" s="36" t="str">
        <f>IF($F226=N$3&amp;"-"&amp;N$4,IF(COUNTIF($F$5:$F226,"="&amp;$F226)&gt;5,"",COUNTIF($D$6:$D226,"=F")),"")</f>
        <v/>
      </c>
      <c r="O226" s="36" t="str">
        <f>IF($F226=O$3&amp;"-"&amp;O$4,IF(COUNTIF($F$5:$F226,"="&amp;$F226)&gt;5,"",$A226),"")</f>
        <v/>
      </c>
      <c r="P226" s="36" t="str">
        <f>IF($F226=P$3&amp;"-"&amp;P$4,IF(COUNTIF($F$5:$F226,"="&amp;$F226)&gt;5,"",COUNTIF($D$6:$D226,"=F")),"")</f>
        <v/>
      </c>
      <c r="Q226" s="36" t="str">
        <f>IF($F226=Q$3&amp;"-"&amp;Q$4,IF(COUNTIF($F$5:$F226,"="&amp;$F226)&gt;5,"",$A226),"")</f>
        <v/>
      </c>
      <c r="R226" s="36" t="str">
        <f>IF($F226=R$3&amp;"-"&amp;R$4,IF(COUNTIF($F$5:$F226,"="&amp;$F226)&gt;5,"",COUNTIF($D$6:$D226,"=F")),"")</f>
        <v/>
      </c>
      <c r="S226" s="62">
        <f t="shared" si="8"/>
        <v>222</v>
      </c>
      <c r="T226" s="63" t="str">
        <f t="shared" si="9"/>
        <v>0:25:35</v>
      </c>
    </row>
    <row r="227" spans="1:20" x14ac:dyDescent="0.35">
      <c r="A227" s="15">
        <v>223</v>
      </c>
      <c r="B227" s="45" t="s">
        <v>655</v>
      </c>
      <c r="C227" s="14" t="s">
        <v>61</v>
      </c>
      <c r="D227" s="24" t="s">
        <v>12</v>
      </c>
      <c r="E227" s="24" t="s">
        <v>4</v>
      </c>
      <c r="F227" s="23" t="str">
        <f>IF(ISNA(E227),"",E227&amp;"-"&amp;D227)</f>
        <v>NJ-M</v>
      </c>
      <c r="G227" s="36" t="str">
        <f>IF($F227=G$3&amp;"-"&amp;G$4,IF(COUNTIF($F$5:$F227,"="&amp;$F227)&gt;5,"",$A227),"")</f>
        <v/>
      </c>
      <c r="H227" s="36" t="str">
        <f>IF($F227=H$3&amp;"-"&amp;H$4,IF(COUNTIF($F$5:$F227,"="&amp;$F227)&gt;5,"",COUNTIF($D$6:$D227,"=F")),"")</f>
        <v/>
      </c>
      <c r="I227" s="36" t="str">
        <f>IF($F227=I$3&amp;"-"&amp;I$4,IF(COUNTIF($F$5:$F227,"="&amp;$F227)&gt;5,"",$A227),"")</f>
        <v/>
      </c>
      <c r="J227" s="36" t="str">
        <f>IF($F227=J$3&amp;"-"&amp;J$4,IF(COUNTIF($F$5:$F227,"="&amp;$F227)&gt;5,"",COUNTIF($D$6:$D227,"=F")),"")</f>
        <v/>
      </c>
      <c r="K227" s="36" t="str">
        <f>IF($F227=K$3&amp;"-"&amp;K$4,IF(COUNTIF($F$5:$F227,"="&amp;$F227)&gt;5,"",$A227),"")</f>
        <v/>
      </c>
      <c r="L227" s="36" t="str">
        <f>IF($F227=L$3&amp;"-"&amp;L$4,IF(COUNTIF($F$5:$F227,"="&amp;$F227)&gt;5,"",COUNTIF($D$6:$D227,"=F")),"")</f>
        <v/>
      </c>
      <c r="M227" s="36" t="str">
        <f>IF($F227=M$3&amp;"-"&amp;M$4,IF(COUNTIF($F$5:$F227,"="&amp;$F227)&gt;5,"",$A227),"")</f>
        <v/>
      </c>
      <c r="N227" s="36" t="str">
        <f>IF($F227=N$3&amp;"-"&amp;N$4,IF(COUNTIF($F$5:$F227,"="&amp;$F227)&gt;5,"",COUNTIF($D$6:$D227,"=F")),"")</f>
        <v/>
      </c>
      <c r="O227" s="36" t="str">
        <f>IF($F227=O$3&amp;"-"&amp;O$4,IF(COUNTIF($F$5:$F227,"="&amp;$F227)&gt;5,"",$A227),"")</f>
        <v/>
      </c>
      <c r="P227" s="36" t="str">
        <f>IF($F227=P$3&amp;"-"&amp;P$4,IF(COUNTIF($F$5:$F227,"="&amp;$F227)&gt;5,"",COUNTIF($D$6:$D227,"=F")),"")</f>
        <v/>
      </c>
      <c r="Q227" s="36" t="str">
        <f>IF($F227=Q$3&amp;"-"&amp;Q$4,IF(COUNTIF($F$5:$F227,"="&amp;$F227)&gt;5,"",$A227),"")</f>
        <v/>
      </c>
      <c r="R227" s="36" t="str">
        <f>IF($F227=R$3&amp;"-"&amp;R$4,IF(COUNTIF($F$5:$F227,"="&amp;$F227)&gt;5,"",COUNTIF($D$6:$D227,"=F")),"")</f>
        <v/>
      </c>
      <c r="S227" s="62">
        <f t="shared" si="8"/>
        <v>223</v>
      </c>
      <c r="T227" s="63" t="str">
        <f t="shared" si="9"/>
        <v>0:25:36</v>
      </c>
    </row>
    <row r="228" spans="1:20" x14ac:dyDescent="0.35">
      <c r="A228" s="19">
        <v>224</v>
      </c>
      <c r="B228" s="45" t="s">
        <v>656</v>
      </c>
      <c r="C228" s="14" t="s">
        <v>140</v>
      </c>
      <c r="D228" s="24" t="s">
        <v>13</v>
      </c>
      <c r="E228" s="24" t="s">
        <v>3</v>
      </c>
      <c r="F228" s="23" t="str">
        <f>IF(ISNA(E228),"",E228&amp;"-"&amp;D228)</f>
        <v>HRC-F</v>
      </c>
      <c r="G228" s="36" t="str">
        <f>IF($F228=G$3&amp;"-"&amp;G$4,IF(COUNTIF($F$5:$F228,"="&amp;$F228)&gt;5,"",$A228),"")</f>
        <v/>
      </c>
      <c r="H228" s="36" t="str">
        <f>IF($F228=H$3&amp;"-"&amp;H$4,IF(COUNTIF($F$5:$F228,"="&amp;$F228)&gt;5,"",COUNTIF($D$6:$D228,"=F")),"")</f>
        <v/>
      </c>
      <c r="I228" s="36" t="str">
        <f>IF($F228=I$3&amp;"-"&amp;I$4,IF(COUNTIF($F$5:$F228,"="&amp;$F228)&gt;5,"",$A228),"")</f>
        <v/>
      </c>
      <c r="J228" s="36" t="str">
        <f>IF($F228=J$3&amp;"-"&amp;J$4,IF(COUNTIF($F$5:$F228,"="&amp;$F228)&gt;5,"",COUNTIF($D$6:$D228,"=F")),"")</f>
        <v/>
      </c>
      <c r="K228" s="36" t="str">
        <f>IF($F228=K$3&amp;"-"&amp;K$4,IF(COUNTIF($F$5:$F228,"="&amp;$F228)&gt;5,"",$A228),"")</f>
        <v/>
      </c>
      <c r="L228" s="36" t="str">
        <f>IF($F228=L$3&amp;"-"&amp;L$4,IF(COUNTIF($F$5:$F228,"="&amp;$F228)&gt;5,"",COUNTIF($D$6:$D228,"=F")),"")</f>
        <v/>
      </c>
      <c r="M228" s="36" t="str">
        <f>IF($F228=M$3&amp;"-"&amp;M$4,IF(COUNTIF($F$5:$F228,"="&amp;$F228)&gt;5,"",$A228),"")</f>
        <v/>
      </c>
      <c r="N228" s="36">
        <f>IF($F228=N$3&amp;"-"&amp;N$4,IF(COUNTIF($F$5:$F228,"="&amp;$F228)&gt;5,"",COUNTIF($D$6:$D228,"=F")),"")</f>
        <v>60</v>
      </c>
      <c r="O228" s="36" t="str">
        <f>IF($F228=O$3&amp;"-"&amp;O$4,IF(COUNTIF($F$5:$F228,"="&amp;$F228)&gt;5,"",$A228),"")</f>
        <v/>
      </c>
      <c r="P228" s="36" t="str">
        <f>IF($F228=P$3&amp;"-"&amp;P$4,IF(COUNTIF($F$5:$F228,"="&amp;$F228)&gt;5,"",COUNTIF($D$6:$D228,"=F")),"")</f>
        <v/>
      </c>
      <c r="Q228" s="36" t="str">
        <f>IF($F228=Q$3&amp;"-"&amp;Q$4,IF(COUNTIF($F$5:$F228,"="&amp;$F228)&gt;5,"",$A228),"")</f>
        <v/>
      </c>
      <c r="R228" s="36" t="str">
        <f>IF($F228=R$3&amp;"-"&amp;R$4,IF(COUNTIF($F$5:$F228,"="&amp;$F228)&gt;5,"",COUNTIF($D$6:$D228,"=F")),"")</f>
        <v/>
      </c>
      <c r="S228" s="62">
        <f t="shared" si="8"/>
        <v>224</v>
      </c>
      <c r="T228" s="63" t="str">
        <f t="shared" si="9"/>
        <v>0:25:37</v>
      </c>
    </row>
    <row r="229" spans="1:20" x14ac:dyDescent="0.35">
      <c r="A229" s="19">
        <v>225</v>
      </c>
      <c r="B229" s="45" t="s">
        <v>656</v>
      </c>
      <c r="C229" s="14" t="s">
        <v>563</v>
      </c>
      <c r="D229" s="24" t="s">
        <v>13</v>
      </c>
      <c r="E229" s="24" t="s">
        <v>3</v>
      </c>
      <c r="F229" s="23" t="str">
        <f>IF(ISNA(E229),"",E229&amp;"-"&amp;D229)</f>
        <v>HRC-F</v>
      </c>
      <c r="G229" s="36" t="str">
        <f>IF($F229=G$3&amp;"-"&amp;G$4,IF(COUNTIF($F$5:$F229,"="&amp;$F229)&gt;5,"",$A229),"")</f>
        <v/>
      </c>
      <c r="H229" s="36" t="str">
        <f>IF($F229=H$3&amp;"-"&amp;H$4,IF(COUNTIF($F$5:$F229,"="&amp;$F229)&gt;5,"",COUNTIF($D$6:$D229,"=F")),"")</f>
        <v/>
      </c>
      <c r="I229" s="36" t="str">
        <f>IF($F229=I$3&amp;"-"&amp;I$4,IF(COUNTIF($F$5:$F229,"="&amp;$F229)&gt;5,"",$A229),"")</f>
        <v/>
      </c>
      <c r="J229" s="36" t="str">
        <f>IF($F229=J$3&amp;"-"&amp;J$4,IF(COUNTIF($F$5:$F229,"="&amp;$F229)&gt;5,"",COUNTIF($D$6:$D229,"=F")),"")</f>
        <v/>
      </c>
      <c r="K229" s="36" t="str">
        <f>IF($F229=K$3&amp;"-"&amp;K$4,IF(COUNTIF($F$5:$F229,"="&amp;$F229)&gt;5,"",$A229),"")</f>
        <v/>
      </c>
      <c r="L229" s="36" t="str">
        <f>IF($F229=L$3&amp;"-"&amp;L$4,IF(COUNTIF($F$5:$F229,"="&amp;$F229)&gt;5,"",COUNTIF($D$6:$D229,"=F")),"")</f>
        <v/>
      </c>
      <c r="M229" s="36" t="str">
        <f>IF($F229=M$3&amp;"-"&amp;M$4,IF(COUNTIF($F$5:$F229,"="&amp;$F229)&gt;5,"",$A229),"")</f>
        <v/>
      </c>
      <c r="N229" s="36" t="str">
        <f>IF($F229=N$3&amp;"-"&amp;N$4,IF(COUNTIF($F$5:$F229,"="&amp;$F229)&gt;5,"",COUNTIF($D$6:$D229,"=F")),"")</f>
        <v/>
      </c>
      <c r="O229" s="36" t="str">
        <f>IF($F229=O$3&amp;"-"&amp;O$4,IF(COUNTIF($F$5:$F229,"="&amp;$F229)&gt;5,"",$A229),"")</f>
        <v/>
      </c>
      <c r="P229" s="36" t="str">
        <f>IF($F229=P$3&amp;"-"&amp;P$4,IF(COUNTIF($F$5:$F229,"="&amp;$F229)&gt;5,"",COUNTIF($D$6:$D229,"=F")),"")</f>
        <v/>
      </c>
      <c r="Q229" s="36" t="str">
        <f>IF($F229=Q$3&amp;"-"&amp;Q$4,IF(COUNTIF($F$5:$F229,"="&amp;$F229)&gt;5,"",$A229),"")</f>
        <v/>
      </c>
      <c r="R229" s="36" t="str">
        <f>IF($F229=R$3&amp;"-"&amp;R$4,IF(COUNTIF($F$5:$F229,"="&amp;$F229)&gt;5,"",COUNTIF($D$6:$D229,"=F")),"")</f>
        <v/>
      </c>
      <c r="S229" s="62">
        <f t="shared" si="8"/>
        <v>225</v>
      </c>
      <c r="T229" s="63" t="str">
        <f t="shared" si="9"/>
        <v>0:25:37</v>
      </c>
    </row>
    <row r="230" spans="1:20" x14ac:dyDescent="0.35">
      <c r="A230" s="19">
        <v>226</v>
      </c>
      <c r="B230" s="45" t="s">
        <v>326</v>
      </c>
      <c r="C230" s="14" t="s">
        <v>51</v>
      </c>
      <c r="D230" s="24" t="s">
        <v>12</v>
      </c>
      <c r="E230" s="24" t="s">
        <v>0</v>
      </c>
      <c r="F230" s="23" t="str">
        <f>IF(ISNA(E230),"",E230&amp;"-"&amp;D230)</f>
        <v>C&amp;C-M</v>
      </c>
      <c r="G230" s="36" t="str">
        <f>IF($F230=G$3&amp;"-"&amp;G$4,IF(COUNTIF($F$5:$F230,"="&amp;$F230)&gt;5,"",$A230),"")</f>
        <v/>
      </c>
      <c r="H230" s="36" t="str">
        <f>IF($F230=H$3&amp;"-"&amp;H$4,IF(COUNTIF($F$5:$F230,"="&amp;$F230)&gt;5,"",COUNTIF($D$6:$D230,"=F")),"")</f>
        <v/>
      </c>
      <c r="I230" s="36" t="str">
        <f>IF($F230=I$3&amp;"-"&amp;I$4,IF(COUNTIF($F$5:$F230,"="&amp;$F230)&gt;5,"",$A230),"")</f>
        <v/>
      </c>
      <c r="J230" s="36" t="str">
        <f>IF($F230=J$3&amp;"-"&amp;J$4,IF(COUNTIF($F$5:$F230,"="&amp;$F230)&gt;5,"",COUNTIF($D$6:$D230,"=F")),"")</f>
        <v/>
      </c>
      <c r="K230" s="36" t="str">
        <f>IF($F230=K$3&amp;"-"&amp;K$4,IF(COUNTIF($F$5:$F230,"="&amp;$F230)&gt;5,"",$A230),"")</f>
        <v/>
      </c>
      <c r="L230" s="36" t="str">
        <f>IF($F230=L$3&amp;"-"&amp;L$4,IF(COUNTIF($F$5:$F230,"="&amp;$F230)&gt;5,"",COUNTIF($D$6:$D230,"=F")),"")</f>
        <v/>
      </c>
      <c r="M230" s="36" t="str">
        <f>IF($F230=M$3&amp;"-"&amp;M$4,IF(COUNTIF($F$5:$F230,"="&amp;$F230)&gt;5,"",$A230),"")</f>
        <v/>
      </c>
      <c r="N230" s="36" t="str">
        <f>IF($F230=N$3&amp;"-"&amp;N$4,IF(COUNTIF($F$5:$F230,"="&amp;$F230)&gt;5,"",COUNTIF($D$6:$D230,"=F")),"")</f>
        <v/>
      </c>
      <c r="O230" s="36" t="str">
        <f>IF($F230=O$3&amp;"-"&amp;O$4,IF(COUNTIF($F$5:$F230,"="&amp;$F230)&gt;5,"",$A230),"")</f>
        <v/>
      </c>
      <c r="P230" s="36" t="str">
        <f>IF($F230=P$3&amp;"-"&amp;P$4,IF(COUNTIF($F$5:$F230,"="&amp;$F230)&gt;5,"",COUNTIF($D$6:$D230,"=F")),"")</f>
        <v/>
      </c>
      <c r="Q230" s="36" t="str">
        <f>IF($F230=Q$3&amp;"-"&amp;Q$4,IF(COUNTIF($F$5:$F230,"="&amp;$F230)&gt;5,"",$A230),"")</f>
        <v/>
      </c>
      <c r="R230" s="36" t="str">
        <f>IF($F230=R$3&amp;"-"&amp;R$4,IF(COUNTIF($F$5:$F230,"="&amp;$F230)&gt;5,"",COUNTIF($D$6:$D230,"=F")),"")</f>
        <v/>
      </c>
      <c r="S230" s="62">
        <f t="shared" si="8"/>
        <v>226</v>
      </c>
      <c r="T230" s="63" t="str">
        <f t="shared" si="9"/>
        <v>0:25:46</v>
      </c>
    </row>
    <row r="231" spans="1:20" x14ac:dyDescent="0.35">
      <c r="A231" s="19">
        <v>227</v>
      </c>
      <c r="B231" s="45" t="s">
        <v>429</v>
      </c>
      <c r="C231" s="14" t="s">
        <v>62</v>
      </c>
      <c r="D231" s="24" t="s">
        <v>12</v>
      </c>
      <c r="E231" s="24" t="s">
        <v>4</v>
      </c>
      <c r="F231" s="23" t="str">
        <f>IF(ISNA(E231),"",E231&amp;"-"&amp;D231)</f>
        <v>NJ-M</v>
      </c>
      <c r="G231" s="36" t="str">
        <f>IF($F231=G$3&amp;"-"&amp;G$4,IF(COUNTIF($F$5:$F231,"="&amp;$F231)&gt;5,"",$A231),"")</f>
        <v/>
      </c>
      <c r="H231" s="36" t="str">
        <f>IF($F231=H$3&amp;"-"&amp;H$4,IF(COUNTIF($F$5:$F231,"="&amp;$F231)&gt;5,"",COUNTIF($D$6:$D231,"=F")),"")</f>
        <v/>
      </c>
      <c r="I231" s="36" t="str">
        <f>IF($F231=I$3&amp;"-"&amp;I$4,IF(COUNTIF($F$5:$F231,"="&amp;$F231)&gt;5,"",$A231),"")</f>
        <v/>
      </c>
      <c r="J231" s="36" t="str">
        <f>IF($F231=J$3&amp;"-"&amp;J$4,IF(COUNTIF($F$5:$F231,"="&amp;$F231)&gt;5,"",COUNTIF($D$6:$D231,"=F")),"")</f>
        <v/>
      </c>
      <c r="K231" s="36" t="str">
        <f>IF($F231=K$3&amp;"-"&amp;K$4,IF(COUNTIF($F$5:$F231,"="&amp;$F231)&gt;5,"",$A231),"")</f>
        <v/>
      </c>
      <c r="L231" s="36" t="str">
        <f>IF($F231=L$3&amp;"-"&amp;L$4,IF(COUNTIF($F$5:$F231,"="&amp;$F231)&gt;5,"",COUNTIF($D$6:$D231,"=F")),"")</f>
        <v/>
      </c>
      <c r="M231" s="36" t="str">
        <f>IF($F231=M$3&amp;"-"&amp;M$4,IF(COUNTIF($F$5:$F231,"="&amp;$F231)&gt;5,"",$A231),"")</f>
        <v/>
      </c>
      <c r="N231" s="36" t="str">
        <f>IF($F231=N$3&amp;"-"&amp;N$4,IF(COUNTIF($F$5:$F231,"="&amp;$F231)&gt;5,"",COUNTIF($D$6:$D231,"=F")),"")</f>
        <v/>
      </c>
      <c r="O231" s="36" t="str">
        <f>IF($F231=O$3&amp;"-"&amp;O$4,IF(COUNTIF($F$5:$F231,"="&amp;$F231)&gt;5,"",$A231),"")</f>
        <v/>
      </c>
      <c r="P231" s="36" t="str">
        <f>IF($F231=P$3&amp;"-"&amp;P$4,IF(COUNTIF($F$5:$F231,"="&amp;$F231)&gt;5,"",COUNTIF($D$6:$D231,"=F")),"")</f>
        <v/>
      </c>
      <c r="Q231" s="36" t="str">
        <f>IF($F231=Q$3&amp;"-"&amp;Q$4,IF(COUNTIF($F$5:$F231,"="&amp;$F231)&gt;5,"",$A231),"")</f>
        <v/>
      </c>
      <c r="R231" s="36" t="str">
        <f>IF($F231=R$3&amp;"-"&amp;R$4,IF(COUNTIF($F$5:$F231,"="&amp;$F231)&gt;5,"",COUNTIF($D$6:$D231,"=F")),"")</f>
        <v/>
      </c>
      <c r="S231" s="62">
        <f t="shared" si="8"/>
        <v>227</v>
      </c>
      <c r="T231" s="63" t="str">
        <f t="shared" si="9"/>
        <v>0:25:47</v>
      </c>
    </row>
    <row r="232" spans="1:20" x14ac:dyDescent="0.35">
      <c r="A232" s="19">
        <v>228</v>
      </c>
      <c r="B232" s="45" t="s">
        <v>657</v>
      </c>
      <c r="C232" s="14" t="s">
        <v>238</v>
      </c>
      <c r="D232" s="24" t="s">
        <v>12</v>
      </c>
      <c r="E232" s="24" t="s">
        <v>5</v>
      </c>
      <c r="F232" s="23" t="str">
        <f>IF(ISNA(E232),"",E232&amp;"-"&amp;D232)</f>
        <v>SS-M</v>
      </c>
      <c r="G232" s="36" t="str">
        <f>IF($F232=G$3&amp;"-"&amp;G$4,IF(COUNTIF($F$5:$F232,"="&amp;$F232)&gt;5,"",$A232),"")</f>
        <v/>
      </c>
      <c r="H232" s="36" t="str">
        <f>IF($F232=H$3&amp;"-"&amp;H$4,IF(COUNTIF($F$5:$F232,"="&amp;$F232)&gt;5,"",COUNTIF($D$6:$D232,"=F")),"")</f>
        <v/>
      </c>
      <c r="I232" s="36" t="str">
        <f>IF($F232=I$3&amp;"-"&amp;I$4,IF(COUNTIF($F$5:$F232,"="&amp;$F232)&gt;5,"",$A232),"")</f>
        <v/>
      </c>
      <c r="J232" s="36" t="str">
        <f>IF($F232=J$3&amp;"-"&amp;J$4,IF(COUNTIF($F$5:$F232,"="&amp;$F232)&gt;5,"",COUNTIF($D$6:$D232,"=F")),"")</f>
        <v/>
      </c>
      <c r="K232" s="36" t="str">
        <f>IF($F232=K$3&amp;"-"&amp;K$4,IF(COUNTIF($F$5:$F232,"="&amp;$F232)&gt;5,"",$A232),"")</f>
        <v/>
      </c>
      <c r="L232" s="36" t="str">
        <f>IF($F232=L$3&amp;"-"&amp;L$4,IF(COUNTIF($F$5:$F232,"="&amp;$F232)&gt;5,"",COUNTIF($D$6:$D232,"=F")),"")</f>
        <v/>
      </c>
      <c r="M232" s="36" t="str">
        <f>IF($F232=M$3&amp;"-"&amp;M$4,IF(COUNTIF($F$5:$F232,"="&amp;$F232)&gt;5,"",$A232),"")</f>
        <v/>
      </c>
      <c r="N232" s="36" t="str">
        <f>IF($F232=N$3&amp;"-"&amp;N$4,IF(COUNTIF($F$5:$F232,"="&amp;$F232)&gt;5,"",COUNTIF($D$6:$D232,"=F")),"")</f>
        <v/>
      </c>
      <c r="O232" s="36" t="str">
        <f>IF($F232=O$3&amp;"-"&amp;O$4,IF(COUNTIF($F$5:$F232,"="&amp;$F232)&gt;5,"",$A232),"")</f>
        <v/>
      </c>
      <c r="P232" s="36" t="str">
        <f>IF($F232=P$3&amp;"-"&amp;P$4,IF(COUNTIF($F$5:$F232,"="&amp;$F232)&gt;5,"",COUNTIF($D$6:$D232,"=F")),"")</f>
        <v/>
      </c>
      <c r="Q232" s="36" t="str">
        <f>IF($F232=Q$3&amp;"-"&amp;Q$4,IF(COUNTIF($F$5:$F232,"="&amp;$F232)&gt;5,"",$A232),"")</f>
        <v/>
      </c>
      <c r="R232" s="36" t="str">
        <f>IF($F232=R$3&amp;"-"&amp;R$4,IF(COUNTIF($F$5:$F232,"="&amp;$F232)&gt;5,"",COUNTIF($D$6:$D232,"=F")),"")</f>
        <v/>
      </c>
      <c r="S232" s="62">
        <f t="shared" si="8"/>
        <v>228</v>
      </c>
      <c r="T232" s="63" t="str">
        <f t="shared" si="9"/>
        <v>0:25:51</v>
      </c>
    </row>
    <row r="233" spans="1:20" x14ac:dyDescent="0.35">
      <c r="A233" s="19">
        <v>229</v>
      </c>
      <c r="B233" s="45" t="s">
        <v>430</v>
      </c>
      <c r="C233" s="14" t="s">
        <v>49</v>
      </c>
      <c r="D233" s="24" t="s">
        <v>12</v>
      </c>
      <c r="E233" s="24" t="s">
        <v>0</v>
      </c>
      <c r="F233" s="23" t="str">
        <f>IF(ISNA(E233),"",E233&amp;"-"&amp;D233)</f>
        <v>C&amp;C-M</v>
      </c>
      <c r="G233" s="36" t="str">
        <f>IF($F233=G$3&amp;"-"&amp;G$4,IF(COUNTIF($F$5:$F233,"="&amp;$F233)&gt;5,"",$A233),"")</f>
        <v/>
      </c>
      <c r="H233" s="36" t="str">
        <f>IF($F233=H$3&amp;"-"&amp;H$4,IF(COUNTIF($F$5:$F233,"="&amp;$F233)&gt;5,"",COUNTIF($D$6:$D233,"=F")),"")</f>
        <v/>
      </c>
      <c r="I233" s="36" t="str">
        <f>IF($F233=I$3&amp;"-"&amp;I$4,IF(COUNTIF($F$5:$F233,"="&amp;$F233)&gt;5,"",$A233),"")</f>
        <v/>
      </c>
      <c r="J233" s="36" t="str">
        <f>IF($F233=J$3&amp;"-"&amp;J$4,IF(COUNTIF($F$5:$F233,"="&amp;$F233)&gt;5,"",COUNTIF($D$6:$D233,"=F")),"")</f>
        <v/>
      </c>
      <c r="K233" s="36" t="str">
        <f>IF($F233=K$3&amp;"-"&amp;K$4,IF(COUNTIF($F$5:$F233,"="&amp;$F233)&gt;5,"",$A233),"")</f>
        <v/>
      </c>
      <c r="L233" s="36" t="str">
        <f>IF($F233=L$3&amp;"-"&amp;L$4,IF(COUNTIF($F$5:$F233,"="&amp;$F233)&gt;5,"",COUNTIF($D$6:$D233,"=F")),"")</f>
        <v/>
      </c>
      <c r="M233" s="36" t="str">
        <f>IF($F233=M$3&amp;"-"&amp;M$4,IF(COUNTIF($F$5:$F233,"="&amp;$F233)&gt;5,"",$A233),"")</f>
        <v/>
      </c>
      <c r="N233" s="36" t="str">
        <f>IF($F233=N$3&amp;"-"&amp;N$4,IF(COUNTIF($F$5:$F233,"="&amp;$F233)&gt;5,"",COUNTIF($D$6:$D233,"=F")),"")</f>
        <v/>
      </c>
      <c r="O233" s="36" t="str">
        <f>IF($F233=O$3&amp;"-"&amp;O$4,IF(COUNTIF($F$5:$F233,"="&amp;$F233)&gt;5,"",$A233),"")</f>
        <v/>
      </c>
      <c r="P233" s="36" t="str">
        <f>IF($F233=P$3&amp;"-"&amp;P$4,IF(COUNTIF($F$5:$F233,"="&amp;$F233)&gt;5,"",COUNTIF($D$6:$D233,"=F")),"")</f>
        <v/>
      </c>
      <c r="Q233" s="36" t="str">
        <f>IF($F233=Q$3&amp;"-"&amp;Q$4,IF(COUNTIF($F$5:$F233,"="&amp;$F233)&gt;5,"",$A233),"")</f>
        <v/>
      </c>
      <c r="R233" s="36" t="str">
        <f>IF($F233=R$3&amp;"-"&amp;R$4,IF(COUNTIF($F$5:$F233,"="&amp;$F233)&gt;5,"",COUNTIF($D$6:$D233,"=F")),"")</f>
        <v/>
      </c>
      <c r="S233" s="62">
        <f t="shared" si="8"/>
        <v>229</v>
      </c>
      <c r="T233" s="63" t="str">
        <f t="shared" si="9"/>
        <v>0:25:53</v>
      </c>
    </row>
    <row r="234" spans="1:20" x14ac:dyDescent="0.35">
      <c r="A234" s="15">
        <v>230</v>
      </c>
      <c r="B234" s="45" t="s">
        <v>658</v>
      </c>
      <c r="C234" s="14" t="s">
        <v>246</v>
      </c>
      <c r="D234" s="24" t="s">
        <v>13</v>
      </c>
      <c r="E234" s="24" t="s">
        <v>3</v>
      </c>
      <c r="F234" s="23" t="str">
        <f>IF(ISNA(E234),"",E234&amp;"-"&amp;D234)</f>
        <v>HRC-F</v>
      </c>
      <c r="G234" s="36" t="str">
        <f>IF($F234=G$3&amp;"-"&amp;G$4,IF(COUNTIF($F$5:$F234,"="&amp;$F234)&gt;5,"",$A234),"")</f>
        <v/>
      </c>
      <c r="H234" s="36" t="str">
        <f>IF($F234=H$3&amp;"-"&amp;H$4,IF(COUNTIF($F$5:$F234,"="&amp;$F234)&gt;5,"",COUNTIF($D$6:$D234,"=F")),"")</f>
        <v/>
      </c>
      <c r="I234" s="36" t="str">
        <f>IF($F234=I$3&amp;"-"&amp;I$4,IF(COUNTIF($F$5:$F234,"="&amp;$F234)&gt;5,"",$A234),"")</f>
        <v/>
      </c>
      <c r="J234" s="36" t="str">
        <f>IF($F234=J$3&amp;"-"&amp;J$4,IF(COUNTIF($F$5:$F234,"="&amp;$F234)&gt;5,"",COUNTIF($D$6:$D234,"=F")),"")</f>
        <v/>
      </c>
      <c r="K234" s="36" t="str">
        <f>IF($F234=K$3&amp;"-"&amp;K$4,IF(COUNTIF($F$5:$F234,"="&amp;$F234)&gt;5,"",$A234),"")</f>
        <v/>
      </c>
      <c r="L234" s="36" t="str">
        <f>IF($F234=L$3&amp;"-"&amp;L$4,IF(COUNTIF($F$5:$F234,"="&amp;$F234)&gt;5,"",COUNTIF($D$6:$D234,"=F")),"")</f>
        <v/>
      </c>
      <c r="M234" s="36" t="str">
        <f>IF($F234=M$3&amp;"-"&amp;M$4,IF(COUNTIF($F$5:$F234,"="&amp;$F234)&gt;5,"",$A234),"")</f>
        <v/>
      </c>
      <c r="N234" s="36" t="str">
        <f>IF($F234=N$3&amp;"-"&amp;N$4,IF(COUNTIF($F$5:$F234,"="&amp;$F234)&gt;5,"",COUNTIF($D$6:$D234,"=F")),"")</f>
        <v/>
      </c>
      <c r="O234" s="36" t="str">
        <f>IF($F234=O$3&amp;"-"&amp;O$4,IF(COUNTIF($F$5:$F234,"="&amp;$F234)&gt;5,"",$A234),"")</f>
        <v/>
      </c>
      <c r="P234" s="36" t="str">
        <f>IF($F234=P$3&amp;"-"&amp;P$4,IF(COUNTIF($F$5:$F234,"="&amp;$F234)&gt;5,"",COUNTIF($D$6:$D234,"=F")),"")</f>
        <v/>
      </c>
      <c r="Q234" s="36" t="str">
        <f>IF($F234=Q$3&amp;"-"&amp;Q$4,IF(COUNTIF($F$5:$F234,"="&amp;$F234)&gt;5,"",$A234),"")</f>
        <v/>
      </c>
      <c r="R234" s="36" t="str">
        <f>IF($F234=R$3&amp;"-"&amp;R$4,IF(COUNTIF($F$5:$F234,"="&amp;$F234)&gt;5,"",COUNTIF($D$6:$D234,"=F")),"")</f>
        <v/>
      </c>
      <c r="S234" s="62">
        <f t="shared" si="8"/>
        <v>230</v>
      </c>
      <c r="T234" s="63" t="str">
        <f t="shared" si="9"/>
        <v>0:25:56</v>
      </c>
    </row>
    <row r="235" spans="1:20" x14ac:dyDescent="0.35">
      <c r="A235" s="19">
        <v>231</v>
      </c>
      <c r="B235" s="45" t="s">
        <v>472</v>
      </c>
      <c r="C235" s="14" t="s">
        <v>354</v>
      </c>
      <c r="D235" s="24" t="s">
        <v>12</v>
      </c>
      <c r="E235" s="24" t="s">
        <v>3</v>
      </c>
      <c r="F235" s="23" t="str">
        <f>IF(ISNA(E235),"",E235&amp;"-"&amp;D235)</f>
        <v>HRC-M</v>
      </c>
      <c r="G235" s="36" t="str">
        <f>IF($F235=G$3&amp;"-"&amp;G$4,IF(COUNTIF($F$5:$F235,"="&amp;$F235)&gt;5,"",$A235),"")</f>
        <v/>
      </c>
      <c r="H235" s="36" t="str">
        <f>IF($F235=H$3&amp;"-"&amp;H$4,IF(COUNTIF($F$5:$F235,"="&amp;$F235)&gt;5,"",COUNTIF($D$6:$D235,"=F")),"")</f>
        <v/>
      </c>
      <c r="I235" s="36" t="str">
        <f>IF($F235=I$3&amp;"-"&amp;I$4,IF(COUNTIF($F$5:$F235,"="&amp;$F235)&gt;5,"",$A235),"")</f>
        <v/>
      </c>
      <c r="J235" s="36" t="str">
        <f>IF($F235=J$3&amp;"-"&amp;J$4,IF(COUNTIF($F$5:$F235,"="&amp;$F235)&gt;5,"",COUNTIF($D$6:$D235,"=F")),"")</f>
        <v/>
      </c>
      <c r="K235" s="36" t="str">
        <f>IF($F235=K$3&amp;"-"&amp;K$4,IF(COUNTIF($F$5:$F235,"="&amp;$F235)&gt;5,"",$A235),"")</f>
        <v/>
      </c>
      <c r="L235" s="36" t="str">
        <f>IF($F235=L$3&amp;"-"&amp;L$4,IF(COUNTIF($F$5:$F235,"="&amp;$F235)&gt;5,"",COUNTIF($D$6:$D235,"=F")),"")</f>
        <v/>
      </c>
      <c r="M235" s="36" t="str">
        <f>IF($F235=M$3&amp;"-"&amp;M$4,IF(COUNTIF($F$5:$F235,"="&amp;$F235)&gt;5,"",$A235),"")</f>
        <v/>
      </c>
      <c r="N235" s="36" t="str">
        <f>IF($F235=N$3&amp;"-"&amp;N$4,IF(COUNTIF($F$5:$F235,"="&amp;$F235)&gt;5,"",COUNTIF($D$6:$D235,"=F")),"")</f>
        <v/>
      </c>
      <c r="O235" s="36" t="str">
        <f>IF($F235=O$3&amp;"-"&amp;O$4,IF(COUNTIF($F$5:$F235,"="&amp;$F235)&gt;5,"",$A235),"")</f>
        <v/>
      </c>
      <c r="P235" s="36" t="str">
        <f>IF($F235=P$3&amp;"-"&amp;P$4,IF(COUNTIF($F$5:$F235,"="&amp;$F235)&gt;5,"",COUNTIF($D$6:$D235,"=F")),"")</f>
        <v/>
      </c>
      <c r="Q235" s="36" t="str">
        <f>IF($F235=Q$3&amp;"-"&amp;Q$4,IF(COUNTIF($F$5:$F235,"="&amp;$F235)&gt;5,"",$A235),"")</f>
        <v/>
      </c>
      <c r="R235" s="36" t="str">
        <f>IF($F235=R$3&amp;"-"&amp;R$4,IF(COUNTIF($F$5:$F235,"="&amp;$F235)&gt;5,"",COUNTIF($D$6:$D235,"=F")),"")</f>
        <v/>
      </c>
      <c r="S235" s="62">
        <f t="shared" si="8"/>
        <v>231</v>
      </c>
      <c r="T235" s="63" t="str">
        <f t="shared" si="9"/>
        <v>0:25:58</v>
      </c>
    </row>
    <row r="236" spans="1:20" x14ac:dyDescent="0.35">
      <c r="A236" s="19">
        <v>232</v>
      </c>
      <c r="B236" s="45" t="s">
        <v>400</v>
      </c>
      <c r="C236" s="14" t="s">
        <v>232</v>
      </c>
      <c r="D236" s="24" t="s">
        <v>12</v>
      </c>
      <c r="E236" s="24" t="s">
        <v>3</v>
      </c>
      <c r="F236" s="23" t="str">
        <f>IF(ISNA(E236),"",E236&amp;"-"&amp;D236)</f>
        <v>HRC-M</v>
      </c>
      <c r="G236" s="36" t="str">
        <f>IF($F236=G$3&amp;"-"&amp;G$4,IF(COUNTIF($F$5:$F236,"="&amp;$F236)&gt;5,"",$A236),"")</f>
        <v/>
      </c>
      <c r="H236" s="36" t="str">
        <f>IF($F236=H$3&amp;"-"&amp;H$4,IF(COUNTIF($F$5:$F236,"="&amp;$F236)&gt;5,"",COUNTIF($D$6:$D236,"=F")),"")</f>
        <v/>
      </c>
      <c r="I236" s="36" t="str">
        <f>IF($F236=I$3&amp;"-"&amp;I$4,IF(COUNTIF($F$5:$F236,"="&amp;$F236)&gt;5,"",$A236),"")</f>
        <v/>
      </c>
      <c r="J236" s="36" t="str">
        <f>IF($F236=J$3&amp;"-"&amp;J$4,IF(COUNTIF($F$5:$F236,"="&amp;$F236)&gt;5,"",COUNTIF($D$6:$D236,"=F")),"")</f>
        <v/>
      </c>
      <c r="K236" s="36" t="str">
        <f>IF($F236=K$3&amp;"-"&amp;K$4,IF(COUNTIF($F$5:$F236,"="&amp;$F236)&gt;5,"",$A236),"")</f>
        <v/>
      </c>
      <c r="L236" s="36" t="str">
        <f>IF($F236=L$3&amp;"-"&amp;L$4,IF(COUNTIF($F$5:$F236,"="&amp;$F236)&gt;5,"",COUNTIF($D$6:$D236,"=F")),"")</f>
        <v/>
      </c>
      <c r="M236" s="36" t="str">
        <f>IF($F236=M$3&amp;"-"&amp;M$4,IF(COUNTIF($F$5:$F236,"="&amp;$F236)&gt;5,"",$A236),"")</f>
        <v/>
      </c>
      <c r="N236" s="36" t="str">
        <f>IF($F236=N$3&amp;"-"&amp;N$4,IF(COUNTIF($F$5:$F236,"="&amp;$F236)&gt;5,"",COUNTIF($D$6:$D236,"=F")),"")</f>
        <v/>
      </c>
      <c r="O236" s="36" t="str">
        <f>IF($F236=O$3&amp;"-"&amp;O$4,IF(COUNTIF($F$5:$F236,"="&amp;$F236)&gt;5,"",$A236),"")</f>
        <v/>
      </c>
      <c r="P236" s="36" t="str">
        <f>IF($F236=P$3&amp;"-"&amp;P$4,IF(COUNTIF($F$5:$F236,"="&amp;$F236)&gt;5,"",COUNTIF($D$6:$D236,"=F")),"")</f>
        <v/>
      </c>
      <c r="Q236" s="36" t="str">
        <f>IF($F236=Q$3&amp;"-"&amp;Q$4,IF(COUNTIF($F$5:$F236,"="&amp;$F236)&gt;5,"",$A236),"")</f>
        <v/>
      </c>
      <c r="R236" s="36" t="str">
        <f>IF($F236=R$3&amp;"-"&amp;R$4,IF(COUNTIF($F$5:$F236,"="&amp;$F236)&gt;5,"",COUNTIF($D$6:$D236,"=F")),"")</f>
        <v/>
      </c>
      <c r="S236" s="62">
        <f t="shared" si="8"/>
        <v>232</v>
      </c>
      <c r="T236" s="63" t="str">
        <f t="shared" si="9"/>
        <v>0:25:59</v>
      </c>
    </row>
    <row r="237" spans="1:20" x14ac:dyDescent="0.35">
      <c r="A237" s="15">
        <v>233</v>
      </c>
      <c r="B237" s="45" t="s">
        <v>659</v>
      </c>
      <c r="C237" s="14" t="s">
        <v>69</v>
      </c>
      <c r="D237" s="24" t="s">
        <v>13</v>
      </c>
      <c r="E237" s="24" t="s">
        <v>4</v>
      </c>
      <c r="F237" s="23" t="str">
        <f>IF(ISNA(E237),"",E237&amp;"-"&amp;D237)</f>
        <v>NJ-F</v>
      </c>
      <c r="G237" s="36" t="str">
        <f>IF($F237=G$3&amp;"-"&amp;G$4,IF(COUNTIF($F$5:$F237,"="&amp;$F237)&gt;5,"",$A237),"")</f>
        <v/>
      </c>
      <c r="H237" s="36" t="str">
        <f>IF($F237=H$3&amp;"-"&amp;H$4,IF(COUNTIF($F$5:$F237,"="&amp;$F237)&gt;5,"",COUNTIF($D$6:$D237,"=F")),"")</f>
        <v/>
      </c>
      <c r="I237" s="36" t="str">
        <f>IF($F237=I$3&amp;"-"&amp;I$4,IF(COUNTIF($F$5:$F237,"="&amp;$F237)&gt;5,"",$A237),"")</f>
        <v/>
      </c>
      <c r="J237" s="36" t="str">
        <f>IF($F237=J$3&amp;"-"&amp;J$4,IF(COUNTIF($F$5:$F237,"="&amp;$F237)&gt;5,"",COUNTIF($D$6:$D237,"=F")),"")</f>
        <v/>
      </c>
      <c r="K237" s="36" t="str">
        <f>IF($F237=K$3&amp;"-"&amp;K$4,IF(COUNTIF($F$5:$F237,"="&amp;$F237)&gt;5,"",$A237),"")</f>
        <v/>
      </c>
      <c r="L237" s="36" t="str">
        <f>IF($F237=L$3&amp;"-"&amp;L$4,IF(COUNTIF($F$5:$F237,"="&amp;$F237)&gt;5,"",COUNTIF($D$6:$D237,"=F")),"")</f>
        <v/>
      </c>
      <c r="M237" s="36" t="str">
        <f>IF($F237=M$3&amp;"-"&amp;M$4,IF(COUNTIF($F$5:$F237,"="&amp;$F237)&gt;5,"",$A237),"")</f>
        <v/>
      </c>
      <c r="N237" s="36" t="str">
        <f>IF($F237=N$3&amp;"-"&amp;N$4,IF(COUNTIF($F$5:$F237,"="&amp;$F237)&gt;5,"",COUNTIF($D$6:$D237,"=F")),"")</f>
        <v/>
      </c>
      <c r="O237" s="36" t="str">
        <f>IF($F237=O$3&amp;"-"&amp;O$4,IF(COUNTIF($F$5:$F237,"="&amp;$F237)&gt;5,"",$A237),"")</f>
        <v/>
      </c>
      <c r="P237" s="36" t="str">
        <f>IF($F237=P$3&amp;"-"&amp;P$4,IF(COUNTIF($F$5:$F237,"="&amp;$F237)&gt;5,"",COUNTIF($D$6:$D237,"=F")),"")</f>
        <v/>
      </c>
      <c r="Q237" s="36" t="str">
        <f>IF($F237=Q$3&amp;"-"&amp;Q$4,IF(COUNTIF($F$5:$F237,"="&amp;$F237)&gt;5,"",$A237),"")</f>
        <v/>
      </c>
      <c r="R237" s="36" t="str">
        <f>IF($F237=R$3&amp;"-"&amp;R$4,IF(COUNTIF($F$5:$F237,"="&amp;$F237)&gt;5,"",COUNTIF($D$6:$D237,"=F")),"")</f>
        <v/>
      </c>
      <c r="S237" s="62">
        <f t="shared" si="8"/>
        <v>233</v>
      </c>
      <c r="T237" s="63" t="str">
        <f t="shared" si="9"/>
        <v>0:26:02</v>
      </c>
    </row>
    <row r="238" spans="1:20" x14ac:dyDescent="0.35">
      <c r="A238" s="19">
        <v>234</v>
      </c>
      <c r="B238" s="45" t="s">
        <v>401</v>
      </c>
      <c r="C238" s="14" t="s">
        <v>70</v>
      </c>
      <c r="D238" s="24" t="s">
        <v>13</v>
      </c>
      <c r="E238" s="24" t="s">
        <v>4</v>
      </c>
      <c r="F238" s="23" t="str">
        <f>IF(ISNA(E238),"",E238&amp;"-"&amp;D238)</f>
        <v>NJ-F</v>
      </c>
      <c r="G238" s="36" t="str">
        <f>IF($F238=G$3&amp;"-"&amp;G$4,IF(COUNTIF($F$5:$F238,"="&amp;$F238)&gt;5,"",$A238),"")</f>
        <v/>
      </c>
      <c r="H238" s="36" t="str">
        <f>IF($F238=H$3&amp;"-"&amp;H$4,IF(COUNTIF($F$5:$F238,"="&amp;$F238)&gt;5,"",COUNTIF($D$6:$D238,"=F")),"")</f>
        <v/>
      </c>
      <c r="I238" s="36" t="str">
        <f>IF($F238=I$3&amp;"-"&amp;I$4,IF(COUNTIF($F$5:$F238,"="&amp;$F238)&gt;5,"",$A238),"")</f>
        <v/>
      </c>
      <c r="J238" s="36" t="str">
        <f>IF($F238=J$3&amp;"-"&amp;J$4,IF(COUNTIF($F$5:$F238,"="&amp;$F238)&gt;5,"",COUNTIF($D$6:$D238,"=F")),"")</f>
        <v/>
      </c>
      <c r="K238" s="36" t="str">
        <f>IF($F238=K$3&amp;"-"&amp;K$4,IF(COUNTIF($F$5:$F238,"="&amp;$F238)&gt;5,"",$A238),"")</f>
        <v/>
      </c>
      <c r="L238" s="36" t="str">
        <f>IF($F238=L$3&amp;"-"&amp;L$4,IF(COUNTIF($F$5:$F238,"="&amp;$F238)&gt;5,"",COUNTIF($D$6:$D238,"=F")),"")</f>
        <v/>
      </c>
      <c r="M238" s="36" t="str">
        <f>IF($F238=M$3&amp;"-"&amp;M$4,IF(COUNTIF($F$5:$F238,"="&amp;$F238)&gt;5,"",$A238),"")</f>
        <v/>
      </c>
      <c r="N238" s="36" t="str">
        <f>IF($F238=N$3&amp;"-"&amp;N$4,IF(COUNTIF($F$5:$F238,"="&amp;$F238)&gt;5,"",COUNTIF($D$6:$D238,"=F")),"")</f>
        <v/>
      </c>
      <c r="O238" s="36" t="str">
        <f>IF($F238=O$3&amp;"-"&amp;O$4,IF(COUNTIF($F$5:$F238,"="&amp;$F238)&gt;5,"",$A238),"")</f>
        <v/>
      </c>
      <c r="P238" s="36" t="str">
        <f>IF($F238=P$3&amp;"-"&amp;P$4,IF(COUNTIF($F$5:$F238,"="&amp;$F238)&gt;5,"",COUNTIF($D$6:$D238,"=F")),"")</f>
        <v/>
      </c>
      <c r="Q238" s="36" t="str">
        <f>IF($F238=Q$3&amp;"-"&amp;Q$4,IF(COUNTIF($F$5:$F238,"="&amp;$F238)&gt;5,"",$A238),"")</f>
        <v/>
      </c>
      <c r="R238" s="36" t="str">
        <f>IF($F238=R$3&amp;"-"&amp;R$4,IF(COUNTIF($F$5:$F238,"="&amp;$F238)&gt;5,"",COUNTIF($D$6:$D238,"=F")),"")</f>
        <v/>
      </c>
      <c r="S238" s="62">
        <f t="shared" si="8"/>
        <v>234</v>
      </c>
      <c r="T238" s="63" t="str">
        <f t="shared" si="9"/>
        <v>0:26:05</v>
      </c>
    </row>
    <row r="239" spans="1:20" x14ac:dyDescent="0.35">
      <c r="A239" s="19">
        <v>235</v>
      </c>
      <c r="B239" s="45" t="s">
        <v>327</v>
      </c>
      <c r="C239" s="14" t="s">
        <v>564</v>
      </c>
      <c r="D239" s="24" t="s">
        <v>12</v>
      </c>
      <c r="E239" s="24" t="s">
        <v>3</v>
      </c>
      <c r="F239" s="23" t="str">
        <f>IF(ISNA(E239),"",E239&amp;"-"&amp;D239)</f>
        <v>HRC-M</v>
      </c>
      <c r="G239" s="36" t="str">
        <f>IF($F239=G$3&amp;"-"&amp;G$4,IF(COUNTIF($F$5:$F239,"="&amp;$F239)&gt;5,"",$A239),"")</f>
        <v/>
      </c>
      <c r="H239" s="36" t="str">
        <f>IF($F239=H$3&amp;"-"&amp;H$4,IF(COUNTIF($F$5:$F239,"="&amp;$F239)&gt;5,"",COUNTIF($D$6:$D239,"=F")),"")</f>
        <v/>
      </c>
      <c r="I239" s="36" t="str">
        <f>IF($F239=I$3&amp;"-"&amp;I$4,IF(COUNTIF($F$5:$F239,"="&amp;$F239)&gt;5,"",$A239),"")</f>
        <v/>
      </c>
      <c r="J239" s="36" t="str">
        <f>IF($F239=J$3&amp;"-"&amp;J$4,IF(COUNTIF($F$5:$F239,"="&amp;$F239)&gt;5,"",COUNTIF($D$6:$D239,"=F")),"")</f>
        <v/>
      </c>
      <c r="K239" s="36" t="str">
        <f>IF($F239=K$3&amp;"-"&amp;K$4,IF(COUNTIF($F$5:$F239,"="&amp;$F239)&gt;5,"",$A239),"")</f>
        <v/>
      </c>
      <c r="L239" s="36" t="str">
        <f>IF($F239=L$3&amp;"-"&amp;L$4,IF(COUNTIF($F$5:$F239,"="&amp;$F239)&gt;5,"",COUNTIF($D$6:$D239,"=F")),"")</f>
        <v/>
      </c>
      <c r="M239" s="36" t="str">
        <f>IF($F239=M$3&amp;"-"&amp;M$4,IF(COUNTIF($F$5:$F239,"="&amp;$F239)&gt;5,"",$A239),"")</f>
        <v/>
      </c>
      <c r="N239" s="36" t="str">
        <f>IF($F239=N$3&amp;"-"&amp;N$4,IF(COUNTIF($F$5:$F239,"="&amp;$F239)&gt;5,"",COUNTIF($D$6:$D239,"=F")),"")</f>
        <v/>
      </c>
      <c r="O239" s="36" t="str">
        <f>IF($F239=O$3&amp;"-"&amp;O$4,IF(COUNTIF($F$5:$F239,"="&amp;$F239)&gt;5,"",$A239),"")</f>
        <v/>
      </c>
      <c r="P239" s="36" t="str">
        <f>IF($F239=P$3&amp;"-"&amp;P$4,IF(COUNTIF($F$5:$F239,"="&amp;$F239)&gt;5,"",COUNTIF($D$6:$D239,"=F")),"")</f>
        <v/>
      </c>
      <c r="Q239" s="36" t="str">
        <f>IF($F239=Q$3&amp;"-"&amp;Q$4,IF(COUNTIF($F$5:$F239,"="&amp;$F239)&gt;5,"",$A239),"")</f>
        <v/>
      </c>
      <c r="R239" s="36" t="str">
        <f>IF($F239=R$3&amp;"-"&amp;R$4,IF(COUNTIF($F$5:$F239,"="&amp;$F239)&gt;5,"",COUNTIF($D$6:$D239,"=F")),"")</f>
        <v/>
      </c>
      <c r="S239" s="62">
        <f t="shared" si="8"/>
        <v>235</v>
      </c>
      <c r="T239" s="63" t="str">
        <f t="shared" si="9"/>
        <v>0:26:06</v>
      </c>
    </row>
    <row r="240" spans="1:20" x14ac:dyDescent="0.35">
      <c r="A240" s="19">
        <v>236</v>
      </c>
      <c r="B240" s="45" t="s">
        <v>660</v>
      </c>
      <c r="C240" s="14" t="s">
        <v>553</v>
      </c>
      <c r="D240" s="24" t="s">
        <v>13</v>
      </c>
      <c r="E240" s="24" t="s">
        <v>1</v>
      </c>
      <c r="F240" s="23" t="str">
        <f>IF(ISNA(E240),"",E240&amp;"-"&amp;D240)</f>
        <v>CTC-F</v>
      </c>
      <c r="G240" s="36" t="str">
        <f>IF($F240=G$3&amp;"-"&amp;G$4,IF(COUNTIF($F$5:$F240,"="&amp;$F240)&gt;5,"",$A240),"")</f>
        <v/>
      </c>
      <c r="H240" s="36" t="str">
        <f>IF($F240=H$3&amp;"-"&amp;H$4,IF(COUNTIF($F$5:$F240,"="&amp;$F240)&gt;5,"",COUNTIF($D$6:$D240,"=F")),"")</f>
        <v/>
      </c>
      <c r="I240" s="36" t="str">
        <f>IF($F240=I$3&amp;"-"&amp;I$4,IF(COUNTIF($F$5:$F240,"="&amp;$F240)&gt;5,"",$A240),"")</f>
        <v/>
      </c>
      <c r="J240" s="36" t="str">
        <f>IF($F240=J$3&amp;"-"&amp;J$4,IF(COUNTIF($F$5:$F240,"="&amp;$F240)&gt;5,"",COUNTIF($D$6:$D240,"=F")),"")</f>
        <v/>
      </c>
      <c r="K240" s="36" t="str">
        <f>IF($F240=K$3&amp;"-"&amp;K$4,IF(COUNTIF($F$5:$F240,"="&amp;$F240)&gt;5,"",$A240),"")</f>
        <v/>
      </c>
      <c r="L240" s="36" t="str">
        <f>IF($F240=L$3&amp;"-"&amp;L$4,IF(COUNTIF($F$5:$F240,"="&amp;$F240)&gt;5,"",COUNTIF($D$6:$D240,"=F")),"")</f>
        <v/>
      </c>
      <c r="M240" s="36" t="str">
        <f>IF($F240=M$3&amp;"-"&amp;M$4,IF(COUNTIF($F$5:$F240,"="&amp;$F240)&gt;5,"",$A240),"")</f>
        <v/>
      </c>
      <c r="N240" s="36" t="str">
        <f>IF($F240=N$3&amp;"-"&amp;N$4,IF(COUNTIF($F$5:$F240,"="&amp;$F240)&gt;5,"",COUNTIF($D$6:$D240,"=F")),"")</f>
        <v/>
      </c>
      <c r="O240" s="36" t="str">
        <f>IF($F240=O$3&amp;"-"&amp;O$4,IF(COUNTIF($F$5:$F240,"="&amp;$F240)&gt;5,"",$A240),"")</f>
        <v/>
      </c>
      <c r="P240" s="36" t="str">
        <f>IF($F240=P$3&amp;"-"&amp;P$4,IF(COUNTIF($F$5:$F240,"="&amp;$F240)&gt;5,"",COUNTIF($D$6:$D240,"=F")),"")</f>
        <v/>
      </c>
      <c r="Q240" s="36" t="str">
        <f>IF($F240=Q$3&amp;"-"&amp;Q$4,IF(COUNTIF($F$5:$F240,"="&amp;$F240)&gt;5,"",$A240),"")</f>
        <v/>
      </c>
      <c r="R240" s="36" t="str">
        <f>IF($F240=R$3&amp;"-"&amp;R$4,IF(COUNTIF($F$5:$F240,"="&amp;$F240)&gt;5,"",COUNTIF($D$6:$D240,"=F")),"")</f>
        <v/>
      </c>
      <c r="S240" s="62">
        <f t="shared" si="8"/>
        <v>236</v>
      </c>
      <c r="T240" s="63" t="str">
        <f t="shared" si="9"/>
        <v>0:26:11</v>
      </c>
    </row>
    <row r="241" spans="1:20" x14ac:dyDescent="0.35">
      <c r="A241" s="22">
        <v>237</v>
      </c>
      <c r="B241" s="45" t="s">
        <v>250</v>
      </c>
      <c r="C241" s="14" t="s">
        <v>52</v>
      </c>
      <c r="D241" s="24" t="s">
        <v>13</v>
      </c>
      <c r="E241" s="24" t="s">
        <v>0</v>
      </c>
      <c r="F241" s="23" t="str">
        <f>IF(ISNA(E241),"",E241&amp;"-"&amp;D241)</f>
        <v>C&amp;C-F</v>
      </c>
      <c r="G241" s="36" t="str">
        <f>IF($F241=G$3&amp;"-"&amp;G$4,IF(COUNTIF($F$5:$F241,"="&amp;$F241)&gt;5,"",$A241),"")</f>
        <v/>
      </c>
      <c r="H241" s="36" t="str">
        <f>IF($F241=H$3&amp;"-"&amp;H$4,IF(COUNTIF($F$5:$F241,"="&amp;$F241)&gt;5,"",COUNTIF($D$6:$D241,"=F")),"")</f>
        <v/>
      </c>
      <c r="I241" s="36" t="str">
        <f>IF($F241=I$3&amp;"-"&amp;I$4,IF(COUNTIF($F$5:$F241,"="&amp;$F241)&gt;5,"",$A241),"")</f>
        <v/>
      </c>
      <c r="J241" s="36" t="str">
        <f>IF($F241=J$3&amp;"-"&amp;J$4,IF(COUNTIF($F$5:$F241,"="&amp;$F241)&gt;5,"",COUNTIF($D$6:$D241,"=F")),"")</f>
        <v/>
      </c>
      <c r="K241" s="36" t="str">
        <f>IF($F241=K$3&amp;"-"&amp;K$4,IF(COUNTIF($F$5:$F241,"="&amp;$F241)&gt;5,"",$A241),"")</f>
        <v/>
      </c>
      <c r="L241" s="36" t="str">
        <f>IF($F241=L$3&amp;"-"&amp;L$4,IF(COUNTIF($F$5:$F241,"="&amp;$F241)&gt;5,"",COUNTIF($D$6:$D241,"=F")),"")</f>
        <v/>
      </c>
      <c r="M241" s="36" t="str">
        <f>IF($F241=M$3&amp;"-"&amp;M$4,IF(COUNTIF($F$5:$F241,"="&amp;$F241)&gt;5,"",$A241),"")</f>
        <v/>
      </c>
      <c r="N241" s="36" t="str">
        <f>IF($F241=N$3&amp;"-"&amp;N$4,IF(COUNTIF($F$5:$F241,"="&amp;$F241)&gt;5,"",COUNTIF($D$6:$D241,"=F")),"")</f>
        <v/>
      </c>
      <c r="O241" s="36" t="str">
        <f>IF($F241=O$3&amp;"-"&amp;O$4,IF(COUNTIF($F$5:$F241,"="&amp;$F241)&gt;5,"",$A241),"")</f>
        <v/>
      </c>
      <c r="P241" s="36" t="str">
        <f>IF($F241=P$3&amp;"-"&amp;P$4,IF(COUNTIF($F$5:$F241,"="&amp;$F241)&gt;5,"",COUNTIF($D$6:$D241,"=F")),"")</f>
        <v/>
      </c>
      <c r="Q241" s="36" t="str">
        <f>IF($F241=Q$3&amp;"-"&amp;Q$4,IF(COUNTIF($F$5:$F241,"="&amp;$F241)&gt;5,"",$A241),"")</f>
        <v/>
      </c>
      <c r="R241" s="36" t="str">
        <f>IF($F241=R$3&amp;"-"&amp;R$4,IF(COUNTIF($F$5:$F241,"="&amp;$F241)&gt;5,"",COUNTIF($D$6:$D241,"=F")),"")</f>
        <v/>
      </c>
      <c r="S241" s="62">
        <f t="shared" si="8"/>
        <v>237</v>
      </c>
      <c r="T241" s="63" t="str">
        <f t="shared" si="9"/>
        <v>0:26:15</v>
      </c>
    </row>
    <row r="242" spans="1:20" x14ac:dyDescent="0.35">
      <c r="A242" s="15">
        <v>238</v>
      </c>
      <c r="B242" s="45" t="s">
        <v>402</v>
      </c>
      <c r="C242" s="14" t="s">
        <v>448</v>
      </c>
      <c r="D242" s="24" t="s">
        <v>12</v>
      </c>
      <c r="E242" s="24" t="s">
        <v>2</v>
      </c>
      <c r="F242" s="23" t="str">
        <f>IF(ISNA(E242),"",E242&amp;"-"&amp;D242)</f>
        <v>Ely-M</v>
      </c>
      <c r="G242" s="36" t="str">
        <f>IF($F242=G$3&amp;"-"&amp;G$4,IF(COUNTIF($F$5:$F242,"="&amp;$F242)&gt;5,"",$A242),"")</f>
        <v/>
      </c>
      <c r="H242" s="36" t="str">
        <f>IF($F242=H$3&amp;"-"&amp;H$4,IF(COUNTIF($F$5:$F242,"="&amp;$F242)&gt;5,"",COUNTIF($D$6:$D242,"=F")),"")</f>
        <v/>
      </c>
      <c r="I242" s="36" t="str">
        <f>IF($F242=I$3&amp;"-"&amp;I$4,IF(COUNTIF($F$5:$F242,"="&amp;$F242)&gt;5,"",$A242),"")</f>
        <v/>
      </c>
      <c r="J242" s="36" t="str">
        <f>IF($F242=J$3&amp;"-"&amp;J$4,IF(COUNTIF($F$5:$F242,"="&amp;$F242)&gt;5,"",COUNTIF($D$6:$D242,"=F")),"")</f>
        <v/>
      </c>
      <c r="K242" s="36" t="str">
        <f>IF($F242=K$3&amp;"-"&amp;K$4,IF(COUNTIF($F$5:$F242,"="&amp;$F242)&gt;5,"",$A242),"")</f>
        <v/>
      </c>
      <c r="L242" s="36" t="str">
        <f>IF($F242=L$3&amp;"-"&amp;L$4,IF(COUNTIF($F$5:$F242,"="&amp;$F242)&gt;5,"",COUNTIF($D$6:$D242,"=F")),"")</f>
        <v/>
      </c>
      <c r="M242" s="36" t="str">
        <f>IF($F242=M$3&amp;"-"&amp;M$4,IF(COUNTIF($F$5:$F242,"="&amp;$F242)&gt;5,"",$A242),"")</f>
        <v/>
      </c>
      <c r="N242" s="36" t="str">
        <f>IF($F242=N$3&amp;"-"&amp;N$4,IF(COUNTIF($F$5:$F242,"="&amp;$F242)&gt;5,"",COUNTIF($D$6:$D242,"=F")),"")</f>
        <v/>
      </c>
      <c r="O242" s="36" t="str">
        <f>IF($F242=O$3&amp;"-"&amp;O$4,IF(COUNTIF($F$5:$F242,"="&amp;$F242)&gt;5,"",$A242),"")</f>
        <v/>
      </c>
      <c r="P242" s="36" t="str">
        <f>IF($F242=P$3&amp;"-"&amp;P$4,IF(COUNTIF($F$5:$F242,"="&amp;$F242)&gt;5,"",COUNTIF($D$6:$D242,"=F")),"")</f>
        <v/>
      </c>
      <c r="Q242" s="36" t="str">
        <f>IF($F242=Q$3&amp;"-"&amp;Q$4,IF(COUNTIF($F$5:$F242,"="&amp;$F242)&gt;5,"",$A242),"")</f>
        <v/>
      </c>
      <c r="R242" s="36" t="str">
        <f>IF($F242=R$3&amp;"-"&amp;R$4,IF(COUNTIF($F$5:$F242,"="&amp;$F242)&gt;5,"",COUNTIF($D$6:$D242,"=F")),"")</f>
        <v/>
      </c>
      <c r="S242" s="62">
        <f t="shared" si="8"/>
        <v>238</v>
      </c>
      <c r="T242" s="63" t="str">
        <f t="shared" si="9"/>
        <v>0:26:17</v>
      </c>
    </row>
    <row r="243" spans="1:20" x14ac:dyDescent="0.35">
      <c r="A243" s="15">
        <v>239</v>
      </c>
      <c r="B243" s="45" t="s">
        <v>403</v>
      </c>
      <c r="C243" s="14" t="s">
        <v>554</v>
      </c>
      <c r="D243" s="24" t="s">
        <v>13</v>
      </c>
      <c r="E243" s="24" t="s">
        <v>1</v>
      </c>
      <c r="F243" s="23" t="str">
        <f>IF(ISNA(E243),"",E243&amp;"-"&amp;D243)</f>
        <v>CTC-F</v>
      </c>
      <c r="G243" s="36" t="str">
        <f>IF($F243=G$3&amp;"-"&amp;G$4,IF(COUNTIF($F$5:$F243,"="&amp;$F243)&gt;5,"",$A243),"")</f>
        <v/>
      </c>
      <c r="H243" s="36" t="str">
        <f>IF($F243=H$3&amp;"-"&amp;H$4,IF(COUNTIF($F$5:$F243,"="&amp;$F243)&gt;5,"",COUNTIF($D$6:$D243,"=F")),"")</f>
        <v/>
      </c>
      <c r="I243" s="36" t="str">
        <f>IF($F243=I$3&amp;"-"&amp;I$4,IF(COUNTIF($F$5:$F243,"="&amp;$F243)&gt;5,"",$A243),"")</f>
        <v/>
      </c>
      <c r="J243" s="36" t="str">
        <f>IF($F243=J$3&amp;"-"&amp;J$4,IF(COUNTIF($F$5:$F243,"="&amp;$F243)&gt;5,"",COUNTIF($D$6:$D243,"=F")),"")</f>
        <v/>
      </c>
      <c r="K243" s="36" t="str">
        <f>IF($F243=K$3&amp;"-"&amp;K$4,IF(COUNTIF($F$5:$F243,"="&amp;$F243)&gt;5,"",$A243),"")</f>
        <v/>
      </c>
      <c r="L243" s="36" t="str">
        <f>IF($F243=L$3&amp;"-"&amp;L$4,IF(COUNTIF($F$5:$F243,"="&amp;$F243)&gt;5,"",COUNTIF($D$6:$D243,"=F")),"")</f>
        <v/>
      </c>
      <c r="M243" s="36" t="str">
        <f>IF($F243=M$3&amp;"-"&amp;M$4,IF(COUNTIF($F$5:$F243,"="&amp;$F243)&gt;5,"",$A243),"")</f>
        <v/>
      </c>
      <c r="N243" s="36" t="str">
        <f>IF($F243=N$3&amp;"-"&amp;N$4,IF(COUNTIF($F$5:$F243,"="&amp;$F243)&gt;5,"",COUNTIF($D$6:$D243,"=F")),"")</f>
        <v/>
      </c>
      <c r="O243" s="36" t="str">
        <f>IF($F243=O$3&amp;"-"&amp;O$4,IF(COUNTIF($F$5:$F243,"="&amp;$F243)&gt;5,"",$A243),"")</f>
        <v/>
      </c>
      <c r="P243" s="36" t="str">
        <f>IF($F243=P$3&amp;"-"&amp;P$4,IF(COUNTIF($F$5:$F243,"="&amp;$F243)&gt;5,"",COUNTIF($D$6:$D243,"=F")),"")</f>
        <v/>
      </c>
      <c r="Q243" s="36" t="str">
        <f>IF($F243=Q$3&amp;"-"&amp;Q$4,IF(COUNTIF($F$5:$F243,"="&amp;$F243)&gt;5,"",$A243),"")</f>
        <v/>
      </c>
      <c r="R243" s="36" t="str">
        <f>IF($F243=R$3&amp;"-"&amp;R$4,IF(COUNTIF($F$5:$F243,"="&amp;$F243)&gt;5,"",COUNTIF($D$6:$D243,"=F")),"")</f>
        <v/>
      </c>
      <c r="S243" s="62">
        <f t="shared" si="8"/>
        <v>239</v>
      </c>
      <c r="T243" s="63" t="str">
        <f t="shared" si="9"/>
        <v>0:26:18</v>
      </c>
    </row>
    <row r="244" spans="1:20" x14ac:dyDescent="0.35">
      <c r="A244" s="15">
        <v>240</v>
      </c>
      <c r="B244" s="45" t="s">
        <v>251</v>
      </c>
      <c r="C244" s="14" t="s">
        <v>138</v>
      </c>
      <c r="D244" s="24" t="s">
        <v>12</v>
      </c>
      <c r="E244" s="24" t="s">
        <v>3</v>
      </c>
      <c r="F244" s="23" t="str">
        <f>IF(ISNA(E244),"",E244&amp;"-"&amp;D244)</f>
        <v>HRC-M</v>
      </c>
      <c r="G244" s="36" t="str">
        <f>IF($F244=G$3&amp;"-"&amp;G$4,IF(COUNTIF($F$5:$F244,"="&amp;$F244)&gt;5,"",$A244),"")</f>
        <v/>
      </c>
      <c r="H244" s="36" t="str">
        <f>IF($F244=H$3&amp;"-"&amp;H$4,IF(COUNTIF($F$5:$F244,"="&amp;$F244)&gt;5,"",COUNTIF($D$6:$D244,"=F")),"")</f>
        <v/>
      </c>
      <c r="I244" s="36" t="str">
        <f>IF($F244=I$3&amp;"-"&amp;I$4,IF(COUNTIF($F$5:$F244,"="&amp;$F244)&gt;5,"",$A244),"")</f>
        <v/>
      </c>
      <c r="J244" s="36" t="str">
        <f>IF($F244=J$3&amp;"-"&amp;J$4,IF(COUNTIF($F$5:$F244,"="&amp;$F244)&gt;5,"",COUNTIF($D$6:$D244,"=F")),"")</f>
        <v/>
      </c>
      <c r="K244" s="36" t="str">
        <f>IF($F244=K$3&amp;"-"&amp;K$4,IF(COUNTIF($F$5:$F244,"="&amp;$F244)&gt;5,"",$A244),"")</f>
        <v/>
      </c>
      <c r="L244" s="36" t="str">
        <f>IF($F244=L$3&amp;"-"&amp;L$4,IF(COUNTIF($F$5:$F244,"="&amp;$F244)&gt;5,"",COUNTIF($D$6:$D244,"=F")),"")</f>
        <v/>
      </c>
      <c r="M244" s="36" t="str">
        <f>IF($F244=M$3&amp;"-"&amp;M$4,IF(COUNTIF($F$5:$F244,"="&amp;$F244)&gt;5,"",$A244),"")</f>
        <v/>
      </c>
      <c r="N244" s="36" t="str">
        <f>IF($F244=N$3&amp;"-"&amp;N$4,IF(COUNTIF($F$5:$F244,"="&amp;$F244)&gt;5,"",COUNTIF($D$6:$D244,"=F")),"")</f>
        <v/>
      </c>
      <c r="O244" s="36" t="str">
        <f>IF($F244=O$3&amp;"-"&amp;O$4,IF(COUNTIF($F$5:$F244,"="&amp;$F244)&gt;5,"",$A244),"")</f>
        <v/>
      </c>
      <c r="P244" s="36" t="str">
        <f>IF($F244=P$3&amp;"-"&amp;P$4,IF(COUNTIF($F$5:$F244,"="&amp;$F244)&gt;5,"",COUNTIF($D$6:$D244,"=F")),"")</f>
        <v/>
      </c>
      <c r="Q244" s="36" t="str">
        <f>IF($F244=Q$3&amp;"-"&amp;Q$4,IF(COUNTIF($F$5:$F244,"="&amp;$F244)&gt;5,"",$A244),"")</f>
        <v/>
      </c>
      <c r="R244" s="36" t="str">
        <f>IF($F244=R$3&amp;"-"&amp;R$4,IF(COUNTIF($F$5:$F244,"="&amp;$F244)&gt;5,"",COUNTIF($D$6:$D244,"=F")),"")</f>
        <v/>
      </c>
      <c r="S244" s="62">
        <f t="shared" si="8"/>
        <v>240</v>
      </c>
      <c r="T244" s="63" t="str">
        <f t="shared" si="9"/>
        <v>0:26:26</v>
      </c>
    </row>
    <row r="245" spans="1:20" x14ac:dyDescent="0.35">
      <c r="A245" s="19">
        <v>241</v>
      </c>
      <c r="B245" s="45" t="s">
        <v>328</v>
      </c>
      <c r="C245" s="14" t="s">
        <v>524</v>
      </c>
      <c r="D245" s="24" t="s">
        <v>13</v>
      </c>
      <c r="E245" s="24" t="s">
        <v>2</v>
      </c>
      <c r="F245" s="23" t="str">
        <f>IF(ISNA(E245),"",E245&amp;"-"&amp;D245)</f>
        <v>Ely-F</v>
      </c>
      <c r="G245" s="36" t="str">
        <f>IF($F245=G$3&amp;"-"&amp;G$4,IF(COUNTIF($F$5:$F245,"="&amp;$F245)&gt;5,"",$A245),"")</f>
        <v/>
      </c>
      <c r="H245" s="36" t="str">
        <f>IF($F245=H$3&amp;"-"&amp;H$4,IF(COUNTIF($F$5:$F245,"="&amp;$F245)&gt;5,"",COUNTIF($D$6:$D245,"=F")),"")</f>
        <v/>
      </c>
      <c r="I245" s="36" t="str">
        <f>IF($F245=I$3&amp;"-"&amp;I$4,IF(COUNTIF($F$5:$F245,"="&amp;$F245)&gt;5,"",$A245),"")</f>
        <v/>
      </c>
      <c r="J245" s="36" t="str">
        <f>IF($F245=J$3&amp;"-"&amp;J$4,IF(COUNTIF($F$5:$F245,"="&amp;$F245)&gt;5,"",COUNTIF($D$6:$D245,"=F")),"")</f>
        <v/>
      </c>
      <c r="K245" s="36" t="str">
        <f>IF($F245=K$3&amp;"-"&amp;K$4,IF(COUNTIF($F$5:$F245,"="&amp;$F245)&gt;5,"",$A245),"")</f>
        <v/>
      </c>
      <c r="L245" s="36" t="str">
        <f>IF($F245=L$3&amp;"-"&amp;L$4,IF(COUNTIF($F$5:$F245,"="&amp;$F245)&gt;5,"",COUNTIF($D$6:$D245,"=F")),"")</f>
        <v/>
      </c>
      <c r="M245" s="36" t="str">
        <f>IF($F245=M$3&amp;"-"&amp;M$4,IF(COUNTIF($F$5:$F245,"="&amp;$F245)&gt;5,"",$A245),"")</f>
        <v/>
      </c>
      <c r="N245" s="36" t="str">
        <f>IF($F245=N$3&amp;"-"&amp;N$4,IF(COUNTIF($F$5:$F245,"="&amp;$F245)&gt;5,"",COUNTIF($D$6:$D245,"=F")),"")</f>
        <v/>
      </c>
      <c r="O245" s="36" t="str">
        <f>IF($F245=O$3&amp;"-"&amp;O$4,IF(COUNTIF($F$5:$F245,"="&amp;$F245)&gt;5,"",$A245),"")</f>
        <v/>
      </c>
      <c r="P245" s="36" t="str">
        <f>IF($F245=P$3&amp;"-"&amp;P$4,IF(COUNTIF($F$5:$F245,"="&amp;$F245)&gt;5,"",COUNTIF($D$6:$D245,"=F")),"")</f>
        <v/>
      </c>
      <c r="Q245" s="36" t="str">
        <f>IF($F245=Q$3&amp;"-"&amp;Q$4,IF(COUNTIF($F$5:$F245,"="&amp;$F245)&gt;5,"",$A245),"")</f>
        <v/>
      </c>
      <c r="R245" s="36" t="str">
        <f>IF($F245=R$3&amp;"-"&amp;R$4,IF(COUNTIF($F$5:$F245,"="&amp;$F245)&gt;5,"",COUNTIF($D$6:$D245,"=F")),"")</f>
        <v/>
      </c>
      <c r="S245" s="62">
        <f t="shared" si="8"/>
        <v>241</v>
      </c>
      <c r="T245" s="63" t="str">
        <f t="shared" si="9"/>
        <v>0:26:28</v>
      </c>
    </row>
    <row r="246" spans="1:20" x14ac:dyDescent="0.35">
      <c r="A246" s="19">
        <v>242</v>
      </c>
      <c r="B246" s="45" t="s">
        <v>252</v>
      </c>
      <c r="C246" s="14" t="s">
        <v>241</v>
      </c>
      <c r="D246" s="24" t="s">
        <v>13</v>
      </c>
      <c r="E246" s="24" t="s">
        <v>5</v>
      </c>
      <c r="F246" s="23" t="str">
        <f>IF(ISNA(E246),"",E246&amp;"-"&amp;D246)</f>
        <v>SS-F</v>
      </c>
      <c r="G246" s="36" t="str">
        <f>IF($F246=G$3&amp;"-"&amp;G$4,IF(COUNTIF($F$5:$F246,"="&amp;$F246)&gt;5,"",$A246),"")</f>
        <v/>
      </c>
      <c r="H246" s="36" t="str">
        <f>IF($F246=H$3&amp;"-"&amp;H$4,IF(COUNTIF($F$5:$F246,"="&amp;$F246)&gt;5,"",COUNTIF($D$6:$D246,"=F")),"")</f>
        <v/>
      </c>
      <c r="I246" s="36" t="str">
        <f>IF($F246=I$3&amp;"-"&amp;I$4,IF(COUNTIF($F$5:$F246,"="&amp;$F246)&gt;5,"",$A246),"")</f>
        <v/>
      </c>
      <c r="J246" s="36" t="str">
        <f>IF($F246=J$3&amp;"-"&amp;J$4,IF(COUNTIF($F$5:$F246,"="&amp;$F246)&gt;5,"",COUNTIF($D$6:$D246,"=F")),"")</f>
        <v/>
      </c>
      <c r="K246" s="36" t="str">
        <f>IF($F246=K$3&amp;"-"&amp;K$4,IF(COUNTIF($F$5:$F246,"="&amp;$F246)&gt;5,"",$A246),"")</f>
        <v/>
      </c>
      <c r="L246" s="36" t="str">
        <f>IF($F246=L$3&amp;"-"&amp;L$4,IF(COUNTIF($F$5:$F246,"="&amp;$F246)&gt;5,"",COUNTIF($D$6:$D246,"=F")),"")</f>
        <v/>
      </c>
      <c r="M246" s="36" t="str">
        <f>IF($F246=M$3&amp;"-"&amp;M$4,IF(COUNTIF($F$5:$F246,"="&amp;$F246)&gt;5,"",$A246),"")</f>
        <v/>
      </c>
      <c r="N246" s="36" t="str">
        <f>IF($F246=N$3&amp;"-"&amp;N$4,IF(COUNTIF($F$5:$F246,"="&amp;$F246)&gt;5,"",COUNTIF($D$6:$D246,"=F")),"")</f>
        <v/>
      </c>
      <c r="O246" s="36" t="str">
        <f>IF($F246=O$3&amp;"-"&amp;O$4,IF(COUNTIF($F$5:$F246,"="&amp;$F246)&gt;5,"",$A246),"")</f>
        <v/>
      </c>
      <c r="P246" s="36" t="str">
        <f>IF($F246=P$3&amp;"-"&amp;P$4,IF(COUNTIF($F$5:$F246,"="&amp;$F246)&gt;5,"",COUNTIF($D$6:$D246,"=F")),"")</f>
        <v/>
      </c>
      <c r="Q246" s="36" t="str">
        <f>IF($F246=Q$3&amp;"-"&amp;Q$4,IF(COUNTIF($F$5:$F246,"="&amp;$F246)&gt;5,"",$A246),"")</f>
        <v/>
      </c>
      <c r="R246" s="36" t="str">
        <f>IF($F246=R$3&amp;"-"&amp;R$4,IF(COUNTIF($F$5:$F246,"="&amp;$F246)&gt;5,"",COUNTIF($D$6:$D246,"=F")),"")</f>
        <v/>
      </c>
      <c r="S246" s="62">
        <f t="shared" si="8"/>
        <v>242</v>
      </c>
      <c r="T246" s="63" t="str">
        <f t="shared" si="9"/>
        <v>0:26:31</v>
      </c>
    </row>
    <row r="247" spans="1:20" x14ac:dyDescent="0.35">
      <c r="A247" s="19">
        <v>243</v>
      </c>
      <c r="B247" s="45" t="s">
        <v>253</v>
      </c>
      <c r="C247" s="14" t="s">
        <v>265</v>
      </c>
      <c r="D247" s="24" t="s">
        <v>12</v>
      </c>
      <c r="E247" s="24" t="s">
        <v>0</v>
      </c>
      <c r="F247" s="23" t="str">
        <f>IF(ISNA(E247),"",E247&amp;"-"&amp;D247)</f>
        <v>C&amp;C-M</v>
      </c>
      <c r="G247" s="36" t="str">
        <f>IF($F247=G$3&amp;"-"&amp;G$4,IF(COUNTIF($F$5:$F247,"="&amp;$F247)&gt;5,"",$A247),"")</f>
        <v/>
      </c>
      <c r="H247" s="36" t="str">
        <f>IF($F247=H$3&amp;"-"&amp;H$4,IF(COUNTIF($F$5:$F247,"="&amp;$F247)&gt;5,"",COUNTIF($D$6:$D247,"=F")),"")</f>
        <v/>
      </c>
      <c r="I247" s="36" t="str">
        <f>IF($F247=I$3&amp;"-"&amp;I$4,IF(COUNTIF($F$5:$F247,"="&amp;$F247)&gt;5,"",$A247),"")</f>
        <v/>
      </c>
      <c r="J247" s="36" t="str">
        <f>IF($F247=J$3&amp;"-"&amp;J$4,IF(COUNTIF($F$5:$F247,"="&amp;$F247)&gt;5,"",COUNTIF($D$6:$D247,"=F")),"")</f>
        <v/>
      </c>
      <c r="K247" s="36" t="str">
        <f>IF($F247=K$3&amp;"-"&amp;K$4,IF(COUNTIF($F$5:$F247,"="&amp;$F247)&gt;5,"",$A247),"")</f>
        <v/>
      </c>
      <c r="L247" s="36" t="str">
        <f>IF($F247=L$3&amp;"-"&amp;L$4,IF(COUNTIF($F$5:$F247,"="&amp;$F247)&gt;5,"",COUNTIF($D$6:$D247,"=F")),"")</f>
        <v/>
      </c>
      <c r="M247" s="36" t="str">
        <f>IF($F247=M$3&amp;"-"&amp;M$4,IF(COUNTIF($F$5:$F247,"="&amp;$F247)&gt;5,"",$A247),"")</f>
        <v/>
      </c>
      <c r="N247" s="36" t="str">
        <f>IF($F247=N$3&amp;"-"&amp;N$4,IF(COUNTIF($F$5:$F247,"="&amp;$F247)&gt;5,"",COUNTIF($D$6:$D247,"=F")),"")</f>
        <v/>
      </c>
      <c r="O247" s="36" t="str">
        <f>IF($F247=O$3&amp;"-"&amp;O$4,IF(COUNTIF($F$5:$F247,"="&amp;$F247)&gt;5,"",$A247),"")</f>
        <v/>
      </c>
      <c r="P247" s="36" t="str">
        <f>IF($F247=P$3&amp;"-"&amp;P$4,IF(COUNTIF($F$5:$F247,"="&amp;$F247)&gt;5,"",COUNTIF($D$6:$D247,"=F")),"")</f>
        <v/>
      </c>
      <c r="Q247" s="36" t="str">
        <f>IF($F247=Q$3&amp;"-"&amp;Q$4,IF(COUNTIF($F$5:$F247,"="&amp;$F247)&gt;5,"",$A247),"")</f>
        <v/>
      </c>
      <c r="R247" s="36" t="str">
        <f>IF($F247=R$3&amp;"-"&amp;R$4,IF(COUNTIF($F$5:$F247,"="&amp;$F247)&gt;5,"",COUNTIF($D$6:$D247,"=F")),"")</f>
        <v/>
      </c>
      <c r="S247" s="62">
        <f t="shared" si="8"/>
        <v>243</v>
      </c>
      <c r="T247" s="63" t="str">
        <f t="shared" si="9"/>
        <v>0:26:36</v>
      </c>
    </row>
    <row r="248" spans="1:20" x14ac:dyDescent="0.35">
      <c r="A248" s="19">
        <v>244</v>
      </c>
      <c r="B248" s="45" t="s">
        <v>661</v>
      </c>
      <c r="C248" s="14" t="s">
        <v>89</v>
      </c>
      <c r="D248" s="24" t="s">
        <v>12</v>
      </c>
      <c r="E248" s="24" t="s">
        <v>2</v>
      </c>
      <c r="F248" s="23" t="str">
        <f>IF(ISNA(E248),"",E248&amp;"-"&amp;D248)</f>
        <v>Ely-M</v>
      </c>
      <c r="G248" s="36" t="str">
        <f>IF($F248=G$3&amp;"-"&amp;G$4,IF(COUNTIF($F$5:$F248,"="&amp;$F248)&gt;5,"",$A248),"")</f>
        <v/>
      </c>
      <c r="H248" s="36" t="str">
        <f>IF($F248=H$3&amp;"-"&amp;H$4,IF(COUNTIF($F$5:$F248,"="&amp;$F248)&gt;5,"",COUNTIF($D$6:$D248,"=F")),"")</f>
        <v/>
      </c>
      <c r="I248" s="36" t="str">
        <f>IF($F248=I$3&amp;"-"&amp;I$4,IF(COUNTIF($F$5:$F248,"="&amp;$F248)&gt;5,"",$A248),"")</f>
        <v/>
      </c>
      <c r="J248" s="36" t="str">
        <f>IF($F248=J$3&amp;"-"&amp;J$4,IF(COUNTIF($F$5:$F248,"="&amp;$F248)&gt;5,"",COUNTIF($D$6:$D248,"=F")),"")</f>
        <v/>
      </c>
      <c r="K248" s="36" t="str">
        <f>IF($F248=K$3&amp;"-"&amp;K$4,IF(COUNTIF($F$5:$F248,"="&amp;$F248)&gt;5,"",$A248),"")</f>
        <v/>
      </c>
      <c r="L248" s="36" t="str">
        <f>IF($F248=L$3&amp;"-"&amp;L$4,IF(COUNTIF($F$5:$F248,"="&amp;$F248)&gt;5,"",COUNTIF($D$6:$D248,"=F")),"")</f>
        <v/>
      </c>
      <c r="M248" s="36" t="str">
        <f>IF($F248=M$3&amp;"-"&amp;M$4,IF(COUNTIF($F$5:$F248,"="&amp;$F248)&gt;5,"",$A248),"")</f>
        <v/>
      </c>
      <c r="N248" s="36" t="str">
        <f>IF($F248=N$3&amp;"-"&amp;N$4,IF(COUNTIF($F$5:$F248,"="&amp;$F248)&gt;5,"",COUNTIF($D$6:$D248,"=F")),"")</f>
        <v/>
      </c>
      <c r="O248" s="36" t="str">
        <f>IF($F248=O$3&amp;"-"&amp;O$4,IF(COUNTIF($F$5:$F248,"="&amp;$F248)&gt;5,"",$A248),"")</f>
        <v/>
      </c>
      <c r="P248" s="36" t="str">
        <f>IF($F248=P$3&amp;"-"&amp;P$4,IF(COUNTIF($F$5:$F248,"="&amp;$F248)&gt;5,"",COUNTIF($D$6:$D248,"=F")),"")</f>
        <v/>
      </c>
      <c r="Q248" s="36" t="str">
        <f>IF($F248=Q$3&amp;"-"&amp;Q$4,IF(COUNTIF($F$5:$F248,"="&amp;$F248)&gt;5,"",$A248),"")</f>
        <v/>
      </c>
      <c r="R248" s="36" t="str">
        <f>IF($F248=R$3&amp;"-"&amp;R$4,IF(COUNTIF($F$5:$F248,"="&amp;$F248)&gt;5,"",COUNTIF($D$6:$D248,"=F")),"")</f>
        <v/>
      </c>
      <c r="S248" s="62">
        <f t="shared" si="8"/>
        <v>244</v>
      </c>
      <c r="T248" s="63" t="str">
        <f t="shared" si="9"/>
        <v>0:26:38</v>
      </c>
    </row>
    <row r="249" spans="1:20" x14ac:dyDescent="0.35">
      <c r="A249" s="19">
        <v>245</v>
      </c>
      <c r="B249" s="45" t="s">
        <v>255</v>
      </c>
      <c r="C249" s="14" t="s">
        <v>261</v>
      </c>
      <c r="D249" s="24" t="s">
        <v>13</v>
      </c>
      <c r="E249" s="24" t="s">
        <v>5</v>
      </c>
      <c r="F249" s="23" t="str">
        <f>IF(ISNA(E249),"",E249&amp;"-"&amp;D249)</f>
        <v>SS-F</v>
      </c>
      <c r="G249" s="36" t="str">
        <f>IF($F249=G$3&amp;"-"&amp;G$4,IF(COUNTIF($F$5:$F249,"="&amp;$F249)&gt;5,"",$A249),"")</f>
        <v/>
      </c>
      <c r="H249" s="36" t="str">
        <f>IF($F249=H$3&amp;"-"&amp;H$4,IF(COUNTIF($F$5:$F249,"="&amp;$F249)&gt;5,"",COUNTIF($D$6:$D249,"=F")),"")</f>
        <v/>
      </c>
      <c r="I249" s="36" t="str">
        <f>IF($F249=I$3&amp;"-"&amp;I$4,IF(COUNTIF($F$5:$F249,"="&amp;$F249)&gt;5,"",$A249),"")</f>
        <v/>
      </c>
      <c r="J249" s="36" t="str">
        <f>IF($F249=J$3&amp;"-"&amp;J$4,IF(COUNTIF($F$5:$F249,"="&amp;$F249)&gt;5,"",COUNTIF($D$6:$D249,"=F")),"")</f>
        <v/>
      </c>
      <c r="K249" s="36" t="str">
        <f>IF($F249=K$3&amp;"-"&amp;K$4,IF(COUNTIF($F$5:$F249,"="&amp;$F249)&gt;5,"",$A249),"")</f>
        <v/>
      </c>
      <c r="L249" s="36" t="str">
        <f>IF($F249=L$3&amp;"-"&amp;L$4,IF(COUNTIF($F$5:$F249,"="&amp;$F249)&gt;5,"",COUNTIF($D$6:$D249,"=F")),"")</f>
        <v/>
      </c>
      <c r="M249" s="36" t="str">
        <f>IF($F249=M$3&amp;"-"&amp;M$4,IF(COUNTIF($F$5:$F249,"="&amp;$F249)&gt;5,"",$A249),"")</f>
        <v/>
      </c>
      <c r="N249" s="36" t="str">
        <f>IF($F249=N$3&amp;"-"&amp;N$4,IF(COUNTIF($F$5:$F249,"="&amp;$F249)&gt;5,"",COUNTIF($D$6:$D249,"=F")),"")</f>
        <v/>
      </c>
      <c r="O249" s="36" t="str">
        <f>IF($F249=O$3&amp;"-"&amp;O$4,IF(COUNTIF($F$5:$F249,"="&amp;$F249)&gt;5,"",$A249),"")</f>
        <v/>
      </c>
      <c r="P249" s="36" t="str">
        <f>IF($F249=P$3&amp;"-"&amp;P$4,IF(COUNTIF($F$5:$F249,"="&amp;$F249)&gt;5,"",COUNTIF($D$6:$D249,"=F")),"")</f>
        <v/>
      </c>
      <c r="Q249" s="36" t="str">
        <f>IF($F249=Q$3&amp;"-"&amp;Q$4,IF(COUNTIF($F$5:$F249,"="&amp;$F249)&gt;5,"",$A249),"")</f>
        <v/>
      </c>
      <c r="R249" s="36" t="str">
        <f>IF($F249=R$3&amp;"-"&amp;R$4,IF(COUNTIF($F$5:$F249,"="&amp;$F249)&gt;5,"",COUNTIF($D$6:$D249,"=F")),"")</f>
        <v/>
      </c>
      <c r="S249" s="62">
        <f t="shared" si="8"/>
        <v>245</v>
      </c>
      <c r="T249" s="63" t="str">
        <f t="shared" si="9"/>
        <v>0:26:48</v>
      </c>
    </row>
    <row r="250" spans="1:20" x14ac:dyDescent="0.35">
      <c r="A250" s="22">
        <v>246</v>
      </c>
      <c r="B250" s="45" t="s">
        <v>255</v>
      </c>
      <c r="C250" s="14" t="s">
        <v>621</v>
      </c>
      <c r="D250" s="24" t="s">
        <v>13</v>
      </c>
      <c r="E250" s="24" t="s">
        <v>0</v>
      </c>
      <c r="F250" s="23" t="str">
        <f>IF(ISNA(E250),"",E250&amp;"-"&amp;D250)</f>
        <v>C&amp;C-F</v>
      </c>
      <c r="G250" s="36" t="str">
        <f>IF($F250=G$3&amp;"-"&amp;G$4,IF(COUNTIF($F$5:$F250,"="&amp;$F250)&gt;5,"",$A250),"")</f>
        <v/>
      </c>
      <c r="H250" s="36" t="str">
        <f>IF($F250=H$3&amp;"-"&amp;H$4,IF(COUNTIF($F$5:$F250,"="&amp;$F250)&gt;5,"",COUNTIF($D$6:$D250,"=F")),"")</f>
        <v/>
      </c>
      <c r="I250" s="36" t="str">
        <f>IF($F250=I$3&amp;"-"&amp;I$4,IF(COUNTIF($F$5:$F250,"="&amp;$F250)&gt;5,"",$A250),"")</f>
        <v/>
      </c>
      <c r="J250" s="36" t="str">
        <f>IF($F250=J$3&amp;"-"&amp;J$4,IF(COUNTIF($F$5:$F250,"="&amp;$F250)&gt;5,"",COUNTIF($D$6:$D250,"=F")),"")</f>
        <v/>
      </c>
      <c r="K250" s="36" t="str">
        <f>IF($F250=K$3&amp;"-"&amp;K$4,IF(COUNTIF($F$5:$F250,"="&amp;$F250)&gt;5,"",$A250),"")</f>
        <v/>
      </c>
      <c r="L250" s="36" t="str">
        <f>IF($F250=L$3&amp;"-"&amp;L$4,IF(COUNTIF($F$5:$F250,"="&amp;$F250)&gt;5,"",COUNTIF($D$6:$D250,"=F")),"")</f>
        <v/>
      </c>
      <c r="M250" s="36" t="str">
        <f>IF($F250=M$3&amp;"-"&amp;M$4,IF(COUNTIF($F$5:$F250,"="&amp;$F250)&gt;5,"",$A250),"")</f>
        <v/>
      </c>
      <c r="N250" s="36" t="str">
        <f>IF($F250=N$3&amp;"-"&amp;N$4,IF(COUNTIF($F$5:$F250,"="&amp;$F250)&gt;5,"",COUNTIF($D$6:$D250,"=F")),"")</f>
        <v/>
      </c>
      <c r="O250" s="36" t="str">
        <f>IF($F250=O$3&amp;"-"&amp;O$4,IF(COUNTIF($F$5:$F250,"="&amp;$F250)&gt;5,"",$A250),"")</f>
        <v/>
      </c>
      <c r="P250" s="36" t="str">
        <f>IF($F250=P$3&amp;"-"&amp;P$4,IF(COUNTIF($F$5:$F250,"="&amp;$F250)&gt;5,"",COUNTIF($D$6:$D250,"=F")),"")</f>
        <v/>
      </c>
      <c r="Q250" s="36" t="str">
        <f>IF($F250=Q$3&amp;"-"&amp;Q$4,IF(COUNTIF($F$5:$F250,"="&amp;$F250)&gt;5,"",$A250),"")</f>
        <v/>
      </c>
      <c r="R250" s="36" t="str">
        <f>IF($F250=R$3&amp;"-"&amp;R$4,IF(COUNTIF($F$5:$F250,"="&amp;$F250)&gt;5,"",COUNTIF($D$6:$D250,"=F")),"")</f>
        <v/>
      </c>
      <c r="S250" s="62">
        <f t="shared" si="8"/>
        <v>246</v>
      </c>
      <c r="T250" s="63" t="str">
        <f t="shared" si="9"/>
        <v>0:26:48</v>
      </c>
    </row>
    <row r="251" spans="1:20" x14ac:dyDescent="0.35">
      <c r="A251" s="19">
        <v>247</v>
      </c>
      <c r="B251" s="45" t="s">
        <v>404</v>
      </c>
      <c r="C251" s="14" t="s">
        <v>485</v>
      </c>
      <c r="D251" s="24" t="s">
        <v>12</v>
      </c>
      <c r="E251" s="24" t="s">
        <v>3</v>
      </c>
      <c r="F251" s="23" t="str">
        <f>IF(ISNA(E251),"",E251&amp;"-"&amp;D251)</f>
        <v>HRC-M</v>
      </c>
      <c r="G251" s="36" t="str">
        <f>IF($F251=G$3&amp;"-"&amp;G$4,IF(COUNTIF($F$5:$F251,"="&amp;$F251)&gt;5,"",$A251),"")</f>
        <v/>
      </c>
      <c r="H251" s="36" t="str">
        <f>IF($F251=H$3&amp;"-"&amp;H$4,IF(COUNTIF($F$5:$F251,"="&amp;$F251)&gt;5,"",COUNTIF($D$6:$D251,"=F")),"")</f>
        <v/>
      </c>
      <c r="I251" s="36" t="str">
        <f>IF($F251=I$3&amp;"-"&amp;I$4,IF(COUNTIF($F$5:$F251,"="&amp;$F251)&gt;5,"",$A251),"")</f>
        <v/>
      </c>
      <c r="J251" s="36" t="str">
        <f>IF($F251=J$3&amp;"-"&amp;J$4,IF(COUNTIF($F$5:$F251,"="&amp;$F251)&gt;5,"",COUNTIF($D$6:$D251,"=F")),"")</f>
        <v/>
      </c>
      <c r="K251" s="36" t="str">
        <f>IF($F251=K$3&amp;"-"&amp;K$4,IF(COUNTIF($F$5:$F251,"="&amp;$F251)&gt;5,"",$A251),"")</f>
        <v/>
      </c>
      <c r="L251" s="36" t="str">
        <f>IF($F251=L$3&amp;"-"&amp;L$4,IF(COUNTIF($F$5:$F251,"="&amp;$F251)&gt;5,"",COUNTIF($D$6:$D251,"=F")),"")</f>
        <v/>
      </c>
      <c r="M251" s="36" t="str">
        <f>IF($F251=M$3&amp;"-"&amp;M$4,IF(COUNTIF($F$5:$F251,"="&amp;$F251)&gt;5,"",$A251),"")</f>
        <v/>
      </c>
      <c r="N251" s="36" t="str">
        <f>IF($F251=N$3&amp;"-"&amp;N$4,IF(COUNTIF($F$5:$F251,"="&amp;$F251)&gt;5,"",COUNTIF($D$6:$D251,"=F")),"")</f>
        <v/>
      </c>
      <c r="O251" s="36" t="str">
        <f>IF($F251=O$3&amp;"-"&amp;O$4,IF(COUNTIF($F$5:$F251,"="&amp;$F251)&gt;5,"",$A251),"")</f>
        <v/>
      </c>
      <c r="P251" s="36" t="str">
        <f>IF($F251=P$3&amp;"-"&amp;P$4,IF(COUNTIF($F$5:$F251,"="&amp;$F251)&gt;5,"",COUNTIF($D$6:$D251,"=F")),"")</f>
        <v/>
      </c>
      <c r="Q251" s="36" t="str">
        <f>IF($F251=Q$3&amp;"-"&amp;Q$4,IF(COUNTIF($F$5:$F251,"="&amp;$F251)&gt;5,"",$A251),"")</f>
        <v/>
      </c>
      <c r="R251" s="36" t="str">
        <f>IF($F251=R$3&amp;"-"&amp;R$4,IF(COUNTIF($F$5:$F251,"="&amp;$F251)&gt;5,"",COUNTIF($D$6:$D251,"=F")),"")</f>
        <v/>
      </c>
      <c r="S251" s="62">
        <f t="shared" si="8"/>
        <v>247</v>
      </c>
      <c r="T251" s="63" t="str">
        <f t="shared" si="9"/>
        <v>0:26:49</v>
      </c>
    </row>
    <row r="252" spans="1:20" x14ac:dyDescent="0.35">
      <c r="A252" s="22">
        <v>248</v>
      </c>
      <c r="B252" s="45" t="s">
        <v>404</v>
      </c>
      <c r="C252" s="14" t="s">
        <v>597</v>
      </c>
      <c r="D252" s="24" t="s">
        <v>12</v>
      </c>
      <c r="E252" s="24" t="s">
        <v>5</v>
      </c>
      <c r="F252" s="23" t="str">
        <f>IF(ISNA(E252),"",E252&amp;"-"&amp;D252)</f>
        <v>SS-M</v>
      </c>
      <c r="G252" s="36" t="str">
        <f>IF($F252=G$3&amp;"-"&amp;G$4,IF(COUNTIF($F$5:$F252,"="&amp;$F252)&gt;5,"",$A252),"")</f>
        <v/>
      </c>
      <c r="H252" s="36" t="str">
        <f>IF($F252=H$3&amp;"-"&amp;H$4,IF(COUNTIF($F$5:$F252,"="&amp;$F252)&gt;5,"",COUNTIF($D$6:$D252,"=F")),"")</f>
        <v/>
      </c>
      <c r="I252" s="36" t="str">
        <f>IF($F252=I$3&amp;"-"&amp;I$4,IF(COUNTIF($F$5:$F252,"="&amp;$F252)&gt;5,"",$A252),"")</f>
        <v/>
      </c>
      <c r="J252" s="36" t="str">
        <f>IF($F252=J$3&amp;"-"&amp;J$4,IF(COUNTIF($F$5:$F252,"="&amp;$F252)&gt;5,"",COUNTIF($D$6:$D252,"=F")),"")</f>
        <v/>
      </c>
      <c r="K252" s="36" t="str">
        <f>IF($F252=K$3&amp;"-"&amp;K$4,IF(COUNTIF($F$5:$F252,"="&amp;$F252)&gt;5,"",$A252),"")</f>
        <v/>
      </c>
      <c r="L252" s="36" t="str">
        <f>IF($F252=L$3&amp;"-"&amp;L$4,IF(COUNTIF($F$5:$F252,"="&amp;$F252)&gt;5,"",COUNTIF($D$6:$D252,"=F")),"")</f>
        <v/>
      </c>
      <c r="M252" s="36" t="str">
        <f>IF($F252=M$3&amp;"-"&amp;M$4,IF(COUNTIF($F$5:$F252,"="&amp;$F252)&gt;5,"",$A252),"")</f>
        <v/>
      </c>
      <c r="N252" s="36" t="str">
        <f>IF($F252=N$3&amp;"-"&amp;N$4,IF(COUNTIF($F$5:$F252,"="&amp;$F252)&gt;5,"",COUNTIF($D$6:$D252,"=F")),"")</f>
        <v/>
      </c>
      <c r="O252" s="36" t="str">
        <f>IF($F252=O$3&amp;"-"&amp;O$4,IF(COUNTIF($F$5:$F252,"="&amp;$F252)&gt;5,"",$A252),"")</f>
        <v/>
      </c>
      <c r="P252" s="36" t="str">
        <f>IF($F252=P$3&amp;"-"&amp;P$4,IF(COUNTIF($F$5:$F252,"="&amp;$F252)&gt;5,"",COUNTIF($D$6:$D252,"=F")),"")</f>
        <v/>
      </c>
      <c r="Q252" s="36" t="str">
        <f>IF($F252=Q$3&amp;"-"&amp;Q$4,IF(COUNTIF($F$5:$F252,"="&amp;$F252)&gt;5,"",$A252),"")</f>
        <v/>
      </c>
      <c r="R252" s="36" t="str">
        <f>IF($F252=R$3&amp;"-"&amp;R$4,IF(COUNTIF($F$5:$F252,"="&amp;$F252)&gt;5,"",COUNTIF($D$6:$D252,"=F")),"")</f>
        <v/>
      </c>
      <c r="S252" s="62">
        <f t="shared" si="8"/>
        <v>248</v>
      </c>
      <c r="T252" s="63" t="str">
        <f t="shared" si="9"/>
        <v>0:26:49</v>
      </c>
    </row>
    <row r="253" spans="1:20" x14ac:dyDescent="0.35">
      <c r="A253" s="22">
        <v>249</v>
      </c>
      <c r="B253" s="45" t="s">
        <v>404</v>
      </c>
      <c r="C253" s="14" t="s">
        <v>593</v>
      </c>
      <c r="D253" s="24" t="s">
        <v>12</v>
      </c>
      <c r="E253" s="24" t="s">
        <v>5</v>
      </c>
      <c r="F253" s="23" t="str">
        <f>IF(ISNA(E253),"",E253&amp;"-"&amp;D253)</f>
        <v>SS-M</v>
      </c>
      <c r="G253" s="36" t="str">
        <f>IF($F253=G$3&amp;"-"&amp;G$4,IF(COUNTIF($F$5:$F253,"="&amp;$F253)&gt;5,"",$A253),"")</f>
        <v/>
      </c>
      <c r="H253" s="36" t="str">
        <f>IF($F253=H$3&amp;"-"&amp;H$4,IF(COUNTIF($F$5:$F253,"="&amp;$F253)&gt;5,"",COUNTIF($D$6:$D253,"=F")),"")</f>
        <v/>
      </c>
      <c r="I253" s="36" t="str">
        <f>IF($F253=I$3&amp;"-"&amp;I$4,IF(COUNTIF($F$5:$F253,"="&amp;$F253)&gt;5,"",$A253),"")</f>
        <v/>
      </c>
      <c r="J253" s="36" t="str">
        <f>IF($F253=J$3&amp;"-"&amp;J$4,IF(COUNTIF($F$5:$F253,"="&amp;$F253)&gt;5,"",COUNTIF($D$6:$D253,"=F")),"")</f>
        <v/>
      </c>
      <c r="K253" s="36" t="str">
        <f>IF($F253=K$3&amp;"-"&amp;K$4,IF(COUNTIF($F$5:$F253,"="&amp;$F253)&gt;5,"",$A253),"")</f>
        <v/>
      </c>
      <c r="L253" s="36" t="str">
        <f>IF($F253=L$3&amp;"-"&amp;L$4,IF(COUNTIF($F$5:$F253,"="&amp;$F253)&gt;5,"",COUNTIF($D$6:$D253,"=F")),"")</f>
        <v/>
      </c>
      <c r="M253" s="36" t="str">
        <f>IF($F253=M$3&amp;"-"&amp;M$4,IF(COUNTIF($F$5:$F253,"="&amp;$F253)&gt;5,"",$A253),"")</f>
        <v/>
      </c>
      <c r="N253" s="36" t="str">
        <f>IF($F253=N$3&amp;"-"&amp;N$4,IF(COUNTIF($F$5:$F253,"="&amp;$F253)&gt;5,"",COUNTIF($D$6:$D253,"=F")),"")</f>
        <v/>
      </c>
      <c r="O253" s="36" t="str">
        <f>IF($F253=O$3&amp;"-"&amp;O$4,IF(COUNTIF($F$5:$F253,"="&amp;$F253)&gt;5,"",$A253),"")</f>
        <v/>
      </c>
      <c r="P253" s="36" t="str">
        <f>IF($F253=P$3&amp;"-"&amp;P$4,IF(COUNTIF($F$5:$F253,"="&amp;$F253)&gt;5,"",COUNTIF($D$6:$D253,"=F")),"")</f>
        <v/>
      </c>
      <c r="Q253" s="36" t="str">
        <f>IF($F253=Q$3&amp;"-"&amp;Q$4,IF(COUNTIF($F$5:$F253,"="&amp;$F253)&gt;5,"",$A253),"")</f>
        <v/>
      </c>
      <c r="R253" s="36" t="str">
        <f>IF($F253=R$3&amp;"-"&amp;R$4,IF(COUNTIF($F$5:$F253,"="&amp;$F253)&gt;5,"",COUNTIF($D$6:$D253,"=F")),"")</f>
        <v/>
      </c>
      <c r="S253" s="62">
        <f t="shared" si="8"/>
        <v>249</v>
      </c>
      <c r="T253" s="63" t="str">
        <f t="shared" si="9"/>
        <v>0:26:49</v>
      </c>
    </row>
    <row r="254" spans="1:20" x14ac:dyDescent="0.35">
      <c r="A254" s="19">
        <v>250</v>
      </c>
      <c r="B254" s="45" t="s">
        <v>431</v>
      </c>
      <c r="C254" s="14" t="s">
        <v>565</v>
      </c>
      <c r="D254" s="24" t="s">
        <v>12</v>
      </c>
      <c r="E254" s="24" t="s">
        <v>3</v>
      </c>
      <c r="F254" s="23" t="str">
        <f>IF(ISNA(E254),"",E254&amp;"-"&amp;D254)</f>
        <v>HRC-M</v>
      </c>
      <c r="G254" s="36" t="str">
        <f>IF($F254=G$3&amp;"-"&amp;G$4,IF(COUNTIF($F$5:$F254,"="&amp;$F254)&gt;5,"",$A254),"")</f>
        <v/>
      </c>
      <c r="H254" s="36" t="str">
        <f>IF($F254=H$3&amp;"-"&amp;H$4,IF(COUNTIF($F$5:$F254,"="&amp;$F254)&gt;5,"",COUNTIF($D$6:$D254,"=F")),"")</f>
        <v/>
      </c>
      <c r="I254" s="36" t="str">
        <f>IF($F254=I$3&amp;"-"&amp;I$4,IF(COUNTIF($F$5:$F254,"="&amp;$F254)&gt;5,"",$A254),"")</f>
        <v/>
      </c>
      <c r="J254" s="36" t="str">
        <f>IF($F254=J$3&amp;"-"&amp;J$4,IF(COUNTIF($F$5:$F254,"="&amp;$F254)&gt;5,"",COUNTIF($D$6:$D254,"=F")),"")</f>
        <v/>
      </c>
      <c r="K254" s="36" t="str">
        <f>IF($F254=K$3&amp;"-"&amp;K$4,IF(COUNTIF($F$5:$F254,"="&amp;$F254)&gt;5,"",$A254),"")</f>
        <v/>
      </c>
      <c r="L254" s="36" t="str">
        <f>IF($F254=L$3&amp;"-"&amp;L$4,IF(COUNTIF($F$5:$F254,"="&amp;$F254)&gt;5,"",COUNTIF($D$6:$D254,"=F")),"")</f>
        <v/>
      </c>
      <c r="M254" s="36" t="str">
        <f>IF($F254=M$3&amp;"-"&amp;M$4,IF(COUNTIF($F$5:$F254,"="&amp;$F254)&gt;5,"",$A254),"")</f>
        <v/>
      </c>
      <c r="N254" s="36" t="str">
        <f>IF($F254=N$3&amp;"-"&amp;N$4,IF(COUNTIF($F$5:$F254,"="&amp;$F254)&gt;5,"",COUNTIF($D$6:$D254,"=F")),"")</f>
        <v/>
      </c>
      <c r="O254" s="36" t="str">
        <f>IF($F254=O$3&amp;"-"&amp;O$4,IF(COUNTIF($F$5:$F254,"="&amp;$F254)&gt;5,"",$A254),"")</f>
        <v/>
      </c>
      <c r="P254" s="36" t="str">
        <f>IF($F254=P$3&amp;"-"&amp;P$4,IF(COUNTIF($F$5:$F254,"="&amp;$F254)&gt;5,"",COUNTIF($D$6:$D254,"=F")),"")</f>
        <v/>
      </c>
      <c r="Q254" s="36" t="str">
        <f>IF($F254=Q$3&amp;"-"&amp;Q$4,IF(COUNTIF($F$5:$F254,"="&amp;$F254)&gt;5,"",$A254),"")</f>
        <v/>
      </c>
      <c r="R254" s="36" t="str">
        <f>IF($F254=R$3&amp;"-"&amp;R$4,IF(COUNTIF($F$5:$F254,"="&amp;$F254)&gt;5,"",COUNTIF($D$6:$D254,"=F")),"")</f>
        <v/>
      </c>
      <c r="S254" s="62">
        <f t="shared" si="8"/>
        <v>250</v>
      </c>
      <c r="T254" s="63" t="str">
        <f t="shared" si="9"/>
        <v>0:26:50</v>
      </c>
    </row>
    <row r="255" spans="1:20" x14ac:dyDescent="0.35">
      <c r="A255" s="19">
        <v>251</v>
      </c>
      <c r="B255" s="45" t="s">
        <v>256</v>
      </c>
      <c r="C255" s="14" t="s">
        <v>104</v>
      </c>
      <c r="D255" s="24" t="s">
        <v>13</v>
      </c>
      <c r="E255" s="24" t="s">
        <v>5</v>
      </c>
      <c r="F255" s="23" t="str">
        <f>IF(ISNA(E255),"",E255&amp;"-"&amp;D255)</f>
        <v>SS-F</v>
      </c>
      <c r="G255" s="36" t="str">
        <f>IF($F255=G$3&amp;"-"&amp;G$4,IF(COUNTIF($F$5:$F255,"="&amp;$F255)&gt;5,"",$A255),"")</f>
        <v/>
      </c>
      <c r="H255" s="36" t="str">
        <f>IF($F255=H$3&amp;"-"&amp;H$4,IF(COUNTIF($F$5:$F255,"="&amp;$F255)&gt;5,"",COUNTIF($D$6:$D255,"=F")),"")</f>
        <v/>
      </c>
      <c r="I255" s="36" t="str">
        <f>IF($F255=I$3&amp;"-"&amp;I$4,IF(COUNTIF($F$5:$F255,"="&amp;$F255)&gt;5,"",$A255),"")</f>
        <v/>
      </c>
      <c r="J255" s="36" t="str">
        <f>IF($F255=J$3&amp;"-"&amp;J$4,IF(COUNTIF($F$5:$F255,"="&amp;$F255)&gt;5,"",COUNTIF($D$6:$D255,"=F")),"")</f>
        <v/>
      </c>
      <c r="K255" s="36" t="str">
        <f>IF($F255=K$3&amp;"-"&amp;K$4,IF(COUNTIF($F$5:$F255,"="&amp;$F255)&gt;5,"",$A255),"")</f>
        <v/>
      </c>
      <c r="L255" s="36" t="str">
        <f>IF($F255=L$3&amp;"-"&amp;L$4,IF(COUNTIF($F$5:$F255,"="&amp;$F255)&gt;5,"",COUNTIF($D$6:$D255,"=F")),"")</f>
        <v/>
      </c>
      <c r="M255" s="36" t="str">
        <f>IF($F255=M$3&amp;"-"&amp;M$4,IF(COUNTIF($F$5:$F255,"="&amp;$F255)&gt;5,"",$A255),"")</f>
        <v/>
      </c>
      <c r="N255" s="36" t="str">
        <f>IF($F255=N$3&amp;"-"&amp;N$4,IF(COUNTIF($F$5:$F255,"="&amp;$F255)&gt;5,"",COUNTIF($D$6:$D255,"=F")),"")</f>
        <v/>
      </c>
      <c r="O255" s="36" t="str">
        <f>IF($F255=O$3&amp;"-"&amp;O$4,IF(COUNTIF($F$5:$F255,"="&amp;$F255)&gt;5,"",$A255),"")</f>
        <v/>
      </c>
      <c r="P255" s="36" t="str">
        <f>IF($F255=P$3&amp;"-"&amp;P$4,IF(COUNTIF($F$5:$F255,"="&amp;$F255)&gt;5,"",COUNTIF($D$6:$D255,"=F")),"")</f>
        <v/>
      </c>
      <c r="Q255" s="36" t="str">
        <f>IF($F255=Q$3&amp;"-"&amp;Q$4,IF(COUNTIF($F$5:$F255,"="&amp;$F255)&gt;5,"",$A255),"")</f>
        <v/>
      </c>
      <c r="R255" s="36" t="str">
        <f>IF($F255=R$3&amp;"-"&amp;R$4,IF(COUNTIF($F$5:$F255,"="&amp;$F255)&gt;5,"",COUNTIF($D$6:$D255,"=F")),"")</f>
        <v/>
      </c>
      <c r="S255" s="62">
        <f t="shared" si="8"/>
        <v>251</v>
      </c>
      <c r="T255" s="63" t="str">
        <f t="shared" si="9"/>
        <v>0:26:51</v>
      </c>
    </row>
    <row r="256" spans="1:20" x14ac:dyDescent="0.35">
      <c r="A256" s="19">
        <v>252</v>
      </c>
      <c r="B256" s="45" t="s">
        <v>256</v>
      </c>
      <c r="C256" s="14" t="s">
        <v>169</v>
      </c>
      <c r="D256" s="24" t="s">
        <v>12</v>
      </c>
      <c r="E256" s="24" t="s">
        <v>5</v>
      </c>
      <c r="F256" s="23" t="str">
        <f>IF(ISNA(E256),"",E256&amp;"-"&amp;D256)</f>
        <v>SS-M</v>
      </c>
      <c r="G256" s="36" t="str">
        <f>IF($F256=G$3&amp;"-"&amp;G$4,IF(COUNTIF($F$5:$F256,"="&amp;$F256)&gt;5,"",$A256),"")</f>
        <v/>
      </c>
      <c r="H256" s="36" t="str">
        <f>IF($F256=H$3&amp;"-"&amp;H$4,IF(COUNTIF($F$5:$F256,"="&amp;$F256)&gt;5,"",COUNTIF($D$6:$D256,"=F")),"")</f>
        <v/>
      </c>
      <c r="I256" s="36" t="str">
        <f>IF($F256=I$3&amp;"-"&amp;I$4,IF(COUNTIF($F$5:$F256,"="&amp;$F256)&gt;5,"",$A256),"")</f>
        <v/>
      </c>
      <c r="J256" s="36" t="str">
        <f>IF($F256=J$3&amp;"-"&amp;J$4,IF(COUNTIF($F$5:$F256,"="&amp;$F256)&gt;5,"",COUNTIF($D$6:$D256,"=F")),"")</f>
        <v/>
      </c>
      <c r="K256" s="36" t="str">
        <f>IF($F256=K$3&amp;"-"&amp;K$4,IF(COUNTIF($F$5:$F256,"="&amp;$F256)&gt;5,"",$A256),"")</f>
        <v/>
      </c>
      <c r="L256" s="36" t="str">
        <f>IF($F256=L$3&amp;"-"&amp;L$4,IF(COUNTIF($F$5:$F256,"="&amp;$F256)&gt;5,"",COUNTIF($D$6:$D256,"=F")),"")</f>
        <v/>
      </c>
      <c r="M256" s="36" t="str">
        <f>IF($F256=M$3&amp;"-"&amp;M$4,IF(COUNTIF($F$5:$F256,"="&amp;$F256)&gt;5,"",$A256),"")</f>
        <v/>
      </c>
      <c r="N256" s="36" t="str">
        <f>IF($F256=N$3&amp;"-"&amp;N$4,IF(COUNTIF($F$5:$F256,"="&amp;$F256)&gt;5,"",COUNTIF($D$6:$D256,"=F")),"")</f>
        <v/>
      </c>
      <c r="O256" s="36" t="str">
        <f>IF($F256=O$3&amp;"-"&amp;O$4,IF(COUNTIF($F$5:$F256,"="&amp;$F256)&gt;5,"",$A256),"")</f>
        <v/>
      </c>
      <c r="P256" s="36" t="str">
        <f>IF($F256=P$3&amp;"-"&amp;P$4,IF(COUNTIF($F$5:$F256,"="&amp;$F256)&gt;5,"",COUNTIF($D$6:$D256,"=F")),"")</f>
        <v/>
      </c>
      <c r="Q256" s="36" t="str">
        <f>IF($F256=Q$3&amp;"-"&amp;Q$4,IF(COUNTIF($F$5:$F256,"="&amp;$F256)&gt;5,"",$A256),"")</f>
        <v/>
      </c>
      <c r="R256" s="36" t="str">
        <f>IF($F256=R$3&amp;"-"&amp;R$4,IF(COUNTIF($F$5:$F256,"="&amp;$F256)&gt;5,"",COUNTIF($D$6:$D256,"=F")),"")</f>
        <v/>
      </c>
      <c r="S256" s="62">
        <f t="shared" si="8"/>
        <v>252</v>
      </c>
      <c r="T256" s="63" t="str">
        <f t="shared" si="9"/>
        <v>0:26:51</v>
      </c>
    </row>
    <row r="257" spans="1:20" x14ac:dyDescent="0.35">
      <c r="A257" s="19">
        <v>253</v>
      </c>
      <c r="B257" s="45" t="s">
        <v>257</v>
      </c>
      <c r="C257" s="14" t="s">
        <v>349</v>
      </c>
      <c r="D257" s="24" t="s">
        <v>12</v>
      </c>
      <c r="E257" s="24" t="s">
        <v>2</v>
      </c>
      <c r="F257" s="23" t="str">
        <f>IF(ISNA(E257),"",E257&amp;"-"&amp;D257)</f>
        <v>Ely-M</v>
      </c>
      <c r="G257" s="36" t="str">
        <f>IF($F257=G$3&amp;"-"&amp;G$4,IF(COUNTIF($F$5:$F257,"="&amp;$F257)&gt;5,"",$A257),"")</f>
        <v/>
      </c>
      <c r="H257" s="36" t="str">
        <f>IF($F257=H$3&amp;"-"&amp;H$4,IF(COUNTIF($F$5:$F257,"="&amp;$F257)&gt;5,"",COUNTIF($D$6:$D257,"=F")),"")</f>
        <v/>
      </c>
      <c r="I257" s="36" t="str">
        <f>IF($F257=I$3&amp;"-"&amp;I$4,IF(COUNTIF($F$5:$F257,"="&amp;$F257)&gt;5,"",$A257),"")</f>
        <v/>
      </c>
      <c r="J257" s="36" t="str">
        <f>IF($F257=J$3&amp;"-"&amp;J$4,IF(COUNTIF($F$5:$F257,"="&amp;$F257)&gt;5,"",COUNTIF($D$6:$D257,"=F")),"")</f>
        <v/>
      </c>
      <c r="K257" s="36" t="str">
        <f>IF($F257=K$3&amp;"-"&amp;K$4,IF(COUNTIF($F$5:$F257,"="&amp;$F257)&gt;5,"",$A257),"")</f>
        <v/>
      </c>
      <c r="L257" s="36" t="str">
        <f>IF($F257=L$3&amp;"-"&amp;L$4,IF(COUNTIF($F$5:$F257,"="&amp;$F257)&gt;5,"",COUNTIF($D$6:$D257,"=F")),"")</f>
        <v/>
      </c>
      <c r="M257" s="36" t="str">
        <f>IF($F257=M$3&amp;"-"&amp;M$4,IF(COUNTIF($F$5:$F257,"="&amp;$F257)&gt;5,"",$A257),"")</f>
        <v/>
      </c>
      <c r="N257" s="36" t="str">
        <f>IF($F257=N$3&amp;"-"&amp;N$4,IF(COUNTIF($F$5:$F257,"="&amp;$F257)&gt;5,"",COUNTIF($D$6:$D257,"=F")),"")</f>
        <v/>
      </c>
      <c r="O257" s="36" t="str">
        <f>IF($F257=O$3&amp;"-"&amp;O$4,IF(COUNTIF($F$5:$F257,"="&amp;$F257)&gt;5,"",$A257),"")</f>
        <v/>
      </c>
      <c r="P257" s="36" t="str">
        <f>IF($F257=P$3&amp;"-"&amp;P$4,IF(COUNTIF($F$5:$F257,"="&amp;$F257)&gt;5,"",COUNTIF($D$6:$D257,"=F")),"")</f>
        <v/>
      </c>
      <c r="Q257" s="36" t="str">
        <f>IF($F257=Q$3&amp;"-"&amp;Q$4,IF(COUNTIF($F$5:$F257,"="&amp;$F257)&gt;5,"",$A257),"")</f>
        <v/>
      </c>
      <c r="R257" s="36" t="str">
        <f>IF($F257=R$3&amp;"-"&amp;R$4,IF(COUNTIF($F$5:$F257,"="&amp;$F257)&gt;5,"",COUNTIF($D$6:$D257,"=F")),"")</f>
        <v/>
      </c>
      <c r="S257" s="62">
        <f t="shared" si="8"/>
        <v>253</v>
      </c>
      <c r="T257" s="63" t="str">
        <f t="shared" si="9"/>
        <v>0:26:52</v>
      </c>
    </row>
    <row r="258" spans="1:20" x14ac:dyDescent="0.35">
      <c r="A258" s="19">
        <v>254</v>
      </c>
      <c r="B258" s="45" t="s">
        <v>257</v>
      </c>
      <c r="C258" s="14" t="s">
        <v>347</v>
      </c>
      <c r="D258" s="24" t="s">
        <v>12</v>
      </c>
      <c r="E258" s="24" t="s">
        <v>2</v>
      </c>
      <c r="F258" s="23" t="str">
        <f>IF(ISNA(E258),"",E258&amp;"-"&amp;D258)</f>
        <v>Ely-M</v>
      </c>
      <c r="G258" s="36" t="str">
        <f>IF($F258=G$3&amp;"-"&amp;G$4,IF(COUNTIF($F$5:$F258,"="&amp;$F258)&gt;5,"",$A258),"")</f>
        <v/>
      </c>
      <c r="H258" s="36" t="str">
        <f>IF($F258=H$3&amp;"-"&amp;H$4,IF(COUNTIF($F$5:$F258,"="&amp;$F258)&gt;5,"",COUNTIF($D$6:$D258,"=F")),"")</f>
        <v/>
      </c>
      <c r="I258" s="36" t="str">
        <f>IF($F258=I$3&amp;"-"&amp;I$4,IF(COUNTIF($F$5:$F258,"="&amp;$F258)&gt;5,"",$A258),"")</f>
        <v/>
      </c>
      <c r="J258" s="36" t="str">
        <f>IF($F258=J$3&amp;"-"&amp;J$4,IF(COUNTIF($F$5:$F258,"="&amp;$F258)&gt;5,"",COUNTIF($D$6:$D258,"=F")),"")</f>
        <v/>
      </c>
      <c r="K258" s="36" t="str">
        <f>IF($F258=K$3&amp;"-"&amp;K$4,IF(COUNTIF($F$5:$F258,"="&amp;$F258)&gt;5,"",$A258),"")</f>
        <v/>
      </c>
      <c r="L258" s="36" t="str">
        <f>IF($F258=L$3&amp;"-"&amp;L$4,IF(COUNTIF($F$5:$F258,"="&amp;$F258)&gt;5,"",COUNTIF($D$6:$D258,"=F")),"")</f>
        <v/>
      </c>
      <c r="M258" s="36" t="str">
        <f>IF($F258=M$3&amp;"-"&amp;M$4,IF(COUNTIF($F$5:$F258,"="&amp;$F258)&gt;5,"",$A258),"")</f>
        <v/>
      </c>
      <c r="N258" s="36" t="str">
        <f>IF($F258=N$3&amp;"-"&amp;N$4,IF(COUNTIF($F$5:$F258,"="&amp;$F258)&gt;5,"",COUNTIF($D$6:$D258,"=F")),"")</f>
        <v/>
      </c>
      <c r="O258" s="36" t="str">
        <f>IF($F258=O$3&amp;"-"&amp;O$4,IF(COUNTIF($F$5:$F258,"="&amp;$F258)&gt;5,"",$A258),"")</f>
        <v/>
      </c>
      <c r="P258" s="36" t="str">
        <f>IF($F258=P$3&amp;"-"&amp;P$4,IF(COUNTIF($F$5:$F258,"="&amp;$F258)&gt;5,"",COUNTIF($D$6:$D258,"=F")),"")</f>
        <v/>
      </c>
      <c r="Q258" s="36" t="str">
        <f>IF($F258=Q$3&amp;"-"&amp;Q$4,IF(COUNTIF($F$5:$F258,"="&amp;$F258)&gt;5,"",$A258),"")</f>
        <v/>
      </c>
      <c r="R258" s="36" t="str">
        <f>IF($F258=R$3&amp;"-"&amp;R$4,IF(COUNTIF($F$5:$F258,"="&amp;$F258)&gt;5,"",COUNTIF($D$6:$D258,"=F")),"")</f>
        <v/>
      </c>
      <c r="S258" s="62">
        <f t="shared" si="8"/>
        <v>254</v>
      </c>
      <c r="T258" s="63" t="str">
        <f t="shared" si="9"/>
        <v>0:26:52</v>
      </c>
    </row>
    <row r="259" spans="1:20" x14ac:dyDescent="0.35">
      <c r="A259" s="15">
        <v>255</v>
      </c>
      <c r="B259" s="45" t="s">
        <v>258</v>
      </c>
      <c r="C259" s="14" t="s">
        <v>63</v>
      </c>
      <c r="D259" s="24" t="s">
        <v>12</v>
      </c>
      <c r="E259" s="24" t="s">
        <v>4</v>
      </c>
      <c r="F259" s="23" t="str">
        <f>IF(ISNA(E259),"",E259&amp;"-"&amp;D259)</f>
        <v>NJ-M</v>
      </c>
      <c r="G259" s="36" t="str">
        <f>IF($F259=G$3&amp;"-"&amp;G$4,IF(COUNTIF($F$5:$F259,"="&amp;$F259)&gt;5,"",$A259),"")</f>
        <v/>
      </c>
      <c r="H259" s="36" t="str">
        <f>IF($F259=H$3&amp;"-"&amp;H$4,IF(COUNTIF($F$5:$F259,"="&amp;$F259)&gt;5,"",COUNTIF($D$6:$D259,"=F")),"")</f>
        <v/>
      </c>
      <c r="I259" s="36" t="str">
        <f>IF($F259=I$3&amp;"-"&amp;I$4,IF(COUNTIF($F$5:$F259,"="&amp;$F259)&gt;5,"",$A259),"")</f>
        <v/>
      </c>
      <c r="J259" s="36" t="str">
        <f>IF($F259=J$3&amp;"-"&amp;J$4,IF(COUNTIF($F$5:$F259,"="&amp;$F259)&gt;5,"",COUNTIF($D$6:$D259,"=F")),"")</f>
        <v/>
      </c>
      <c r="K259" s="36" t="str">
        <f>IF($F259=K$3&amp;"-"&amp;K$4,IF(COUNTIF($F$5:$F259,"="&amp;$F259)&gt;5,"",$A259),"")</f>
        <v/>
      </c>
      <c r="L259" s="36" t="str">
        <f>IF($F259=L$3&amp;"-"&amp;L$4,IF(COUNTIF($F$5:$F259,"="&amp;$F259)&gt;5,"",COUNTIF($D$6:$D259,"=F")),"")</f>
        <v/>
      </c>
      <c r="M259" s="36" t="str">
        <f>IF($F259=M$3&amp;"-"&amp;M$4,IF(COUNTIF($F$5:$F259,"="&amp;$F259)&gt;5,"",$A259),"")</f>
        <v/>
      </c>
      <c r="N259" s="36" t="str">
        <f>IF($F259=N$3&amp;"-"&amp;N$4,IF(COUNTIF($F$5:$F259,"="&amp;$F259)&gt;5,"",COUNTIF($D$6:$D259,"=F")),"")</f>
        <v/>
      </c>
      <c r="O259" s="36" t="str">
        <f>IF($F259=O$3&amp;"-"&amp;O$4,IF(COUNTIF($F$5:$F259,"="&amp;$F259)&gt;5,"",$A259),"")</f>
        <v/>
      </c>
      <c r="P259" s="36" t="str">
        <f>IF($F259=P$3&amp;"-"&amp;P$4,IF(COUNTIF($F$5:$F259,"="&amp;$F259)&gt;5,"",COUNTIF($D$6:$D259,"=F")),"")</f>
        <v/>
      </c>
      <c r="Q259" s="36" t="str">
        <f>IF($F259=Q$3&amp;"-"&amp;Q$4,IF(COUNTIF($F$5:$F259,"="&amp;$F259)&gt;5,"",$A259),"")</f>
        <v/>
      </c>
      <c r="R259" s="36" t="str">
        <f>IF($F259=R$3&amp;"-"&amp;R$4,IF(COUNTIF($F$5:$F259,"="&amp;$F259)&gt;5,"",COUNTIF($D$6:$D259,"=F")),"")</f>
        <v/>
      </c>
      <c r="S259" s="62">
        <f t="shared" si="8"/>
        <v>255</v>
      </c>
      <c r="T259" s="63" t="str">
        <f t="shared" si="9"/>
        <v>0:26:54</v>
      </c>
    </row>
    <row r="260" spans="1:20" x14ac:dyDescent="0.35">
      <c r="A260" s="13">
        <v>256</v>
      </c>
      <c r="B260" s="45" t="s">
        <v>259</v>
      </c>
      <c r="C260" s="14" t="s">
        <v>115</v>
      </c>
      <c r="D260" s="24" t="s">
        <v>13</v>
      </c>
      <c r="E260" s="24" t="s">
        <v>1</v>
      </c>
      <c r="F260" s="23" t="str">
        <f>IF(ISNA(E260),"",E260&amp;"-"&amp;D260)</f>
        <v>CTC-F</v>
      </c>
      <c r="G260" s="36" t="str">
        <f>IF($F260=G$3&amp;"-"&amp;G$4,IF(COUNTIF($F$5:$F260,"="&amp;$F260)&gt;5,"",$A260),"")</f>
        <v/>
      </c>
      <c r="H260" s="36" t="str">
        <f>IF($F260=H$3&amp;"-"&amp;H$4,IF(COUNTIF($F$5:$F260,"="&amp;$F260)&gt;5,"",COUNTIF($D$6:$D260,"=F")),"")</f>
        <v/>
      </c>
      <c r="I260" s="36" t="str">
        <f>IF($F260=I$3&amp;"-"&amp;I$4,IF(COUNTIF($F$5:$F260,"="&amp;$F260)&gt;5,"",$A260),"")</f>
        <v/>
      </c>
      <c r="J260" s="36" t="str">
        <f>IF($F260=J$3&amp;"-"&amp;J$4,IF(COUNTIF($F$5:$F260,"="&amp;$F260)&gt;5,"",COUNTIF($D$6:$D260,"=F")),"")</f>
        <v/>
      </c>
      <c r="K260" s="36" t="str">
        <f>IF($F260=K$3&amp;"-"&amp;K$4,IF(COUNTIF($F$5:$F260,"="&amp;$F260)&gt;5,"",$A260),"")</f>
        <v/>
      </c>
      <c r="L260" s="36" t="str">
        <f>IF($F260=L$3&amp;"-"&amp;L$4,IF(COUNTIF($F$5:$F260,"="&amp;$F260)&gt;5,"",COUNTIF($D$6:$D260,"=F")),"")</f>
        <v/>
      </c>
      <c r="M260" s="36" t="str">
        <f>IF($F260=M$3&amp;"-"&amp;M$4,IF(COUNTIF($F$5:$F260,"="&amp;$F260)&gt;5,"",$A260),"")</f>
        <v/>
      </c>
      <c r="N260" s="36" t="str">
        <f>IF($F260=N$3&amp;"-"&amp;N$4,IF(COUNTIF($F$5:$F260,"="&amp;$F260)&gt;5,"",COUNTIF($D$6:$D260,"=F")),"")</f>
        <v/>
      </c>
      <c r="O260" s="36" t="str">
        <f>IF($F260=O$3&amp;"-"&amp;O$4,IF(COUNTIF($F$5:$F260,"="&amp;$F260)&gt;5,"",$A260),"")</f>
        <v/>
      </c>
      <c r="P260" s="36" t="str">
        <f>IF($F260=P$3&amp;"-"&amp;P$4,IF(COUNTIF($F$5:$F260,"="&amp;$F260)&gt;5,"",COUNTIF($D$6:$D260,"=F")),"")</f>
        <v/>
      </c>
      <c r="Q260" s="36" t="str">
        <f>IF($F260=Q$3&amp;"-"&amp;Q$4,IF(COUNTIF($F$5:$F260,"="&amp;$F260)&gt;5,"",$A260),"")</f>
        <v/>
      </c>
      <c r="R260" s="36" t="str">
        <f>IF($F260=R$3&amp;"-"&amp;R$4,IF(COUNTIF($F$5:$F260,"="&amp;$F260)&gt;5,"",COUNTIF($D$6:$D260,"=F")),"")</f>
        <v/>
      </c>
      <c r="S260" s="62">
        <f t="shared" si="8"/>
        <v>256</v>
      </c>
      <c r="T260" s="63" t="str">
        <f t="shared" si="9"/>
        <v>0:26:55</v>
      </c>
    </row>
    <row r="261" spans="1:20" x14ac:dyDescent="0.35">
      <c r="A261" s="19">
        <v>257</v>
      </c>
      <c r="B261" s="45" t="s">
        <v>329</v>
      </c>
      <c r="C261" s="14" t="s">
        <v>525</v>
      </c>
      <c r="D261" s="24" t="s">
        <v>13</v>
      </c>
      <c r="E261" s="24" t="s">
        <v>2</v>
      </c>
      <c r="F261" s="23" t="str">
        <f>IF(ISNA(E261),"",E261&amp;"-"&amp;D261)</f>
        <v>Ely-F</v>
      </c>
      <c r="G261" s="36" t="str">
        <f>IF($F261=G$3&amp;"-"&amp;G$4,IF(COUNTIF($F$5:$F261,"="&amp;$F261)&gt;5,"",$A261),"")</f>
        <v/>
      </c>
      <c r="H261" s="36" t="str">
        <f>IF($F261=H$3&amp;"-"&amp;H$4,IF(COUNTIF($F$5:$F261,"="&amp;$F261)&gt;5,"",COUNTIF($D$6:$D261,"=F")),"")</f>
        <v/>
      </c>
      <c r="I261" s="36" t="str">
        <f>IF($F261=I$3&amp;"-"&amp;I$4,IF(COUNTIF($F$5:$F261,"="&amp;$F261)&gt;5,"",$A261),"")</f>
        <v/>
      </c>
      <c r="J261" s="36" t="str">
        <f>IF($F261=J$3&amp;"-"&amp;J$4,IF(COUNTIF($F$5:$F261,"="&amp;$F261)&gt;5,"",COUNTIF($D$6:$D261,"=F")),"")</f>
        <v/>
      </c>
      <c r="K261" s="36" t="str">
        <f>IF($F261=K$3&amp;"-"&amp;K$4,IF(COUNTIF($F$5:$F261,"="&amp;$F261)&gt;5,"",$A261),"")</f>
        <v/>
      </c>
      <c r="L261" s="36" t="str">
        <f>IF($F261=L$3&amp;"-"&amp;L$4,IF(COUNTIF($F$5:$F261,"="&amp;$F261)&gt;5,"",COUNTIF($D$6:$D261,"=F")),"")</f>
        <v/>
      </c>
      <c r="M261" s="36" t="str">
        <f>IF($F261=M$3&amp;"-"&amp;M$4,IF(COUNTIF($F$5:$F261,"="&amp;$F261)&gt;5,"",$A261),"")</f>
        <v/>
      </c>
      <c r="N261" s="36" t="str">
        <f>IF($F261=N$3&amp;"-"&amp;N$4,IF(COUNTIF($F$5:$F261,"="&amp;$F261)&gt;5,"",COUNTIF($D$6:$D261,"=F")),"")</f>
        <v/>
      </c>
      <c r="O261" s="36" t="str">
        <f>IF($F261=O$3&amp;"-"&amp;O$4,IF(COUNTIF($F$5:$F261,"="&amp;$F261)&gt;5,"",$A261),"")</f>
        <v/>
      </c>
      <c r="P261" s="36" t="str">
        <f>IF($F261=P$3&amp;"-"&amp;P$4,IF(COUNTIF($F$5:$F261,"="&amp;$F261)&gt;5,"",COUNTIF($D$6:$D261,"=F")),"")</f>
        <v/>
      </c>
      <c r="Q261" s="36" t="str">
        <f>IF($F261=Q$3&amp;"-"&amp;Q$4,IF(COUNTIF($F$5:$F261,"="&amp;$F261)&gt;5,"",$A261),"")</f>
        <v/>
      </c>
      <c r="R261" s="36" t="str">
        <f>IF($F261=R$3&amp;"-"&amp;R$4,IF(COUNTIF($F$5:$F261,"="&amp;$F261)&gt;5,"",COUNTIF($D$6:$D261,"=F")),"")</f>
        <v/>
      </c>
      <c r="S261" s="62">
        <f t="shared" si="8"/>
        <v>257</v>
      </c>
      <c r="T261" s="63" t="str">
        <f t="shared" si="9"/>
        <v>0:27:00</v>
      </c>
    </row>
    <row r="262" spans="1:20" x14ac:dyDescent="0.35">
      <c r="A262" s="19">
        <v>258</v>
      </c>
      <c r="B262" s="45" t="s">
        <v>432</v>
      </c>
      <c r="C262" s="14" t="s">
        <v>143</v>
      </c>
      <c r="D262" s="24" t="s">
        <v>13</v>
      </c>
      <c r="E262" s="24" t="s">
        <v>3</v>
      </c>
      <c r="F262" s="23" t="str">
        <f>IF(ISNA(E262),"",E262&amp;"-"&amp;D262)</f>
        <v>HRC-F</v>
      </c>
      <c r="G262" s="36" t="str">
        <f>IF($F262=G$3&amp;"-"&amp;G$4,IF(COUNTIF($F$5:$F262,"="&amp;$F262)&gt;5,"",$A262),"")</f>
        <v/>
      </c>
      <c r="H262" s="36" t="str">
        <f>IF($F262=H$3&amp;"-"&amp;H$4,IF(COUNTIF($F$5:$F262,"="&amp;$F262)&gt;5,"",COUNTIF($D$6:$D262,"=F")),"")</f>
        <v/>
      </c>
      <c r="I262" s="36" t="str">
        <f>IF($F262=I$3&amp;"-"&amp;I$4,IF(COUNTIF($F$5:$F262,"="&amp;$F262)&gt;5,"",$A262),"")</f>
        <v/>
      </c>
      <c r="J262" s="36" t="str">
        <f>IF($F262=J$3&amp;"-"&amp;J$4,IF(COUNTIF($F$5:$F262,"="&amp;$F262)&gt;5,"",COUNTIF($D$6:$D262,"=F")),"")</f>
        <v/>
      </c>
      <c r="K262" s="36" t="str">
        <f>IF($F262=K$3&amp;"-"&amp;K$4,IF(COUNTIF($F$5:$F262,"="&amp;$F262)&gt;5,"",$A262),"")</f>
        <v/>
      </c>
      <c r="L262" s="36" t="str">
        <f>IF($F262=L$3&amp;"-"&amp;L$4,IF(COUNTIF($F$5:$F262,"="&amp;$F262)&gt;5,"",COUNTIF($D$6:$D262,"=F")),"")</f>
        <v/>
      </c>
      <c r="M262" s="36" t="str">
        <f>IF($F262=M$3&amp;"-"&amp;M$4,IF(COUNTIF($F$5:$F262,"="&amp;$F262)&gt;5,"",$A262),"")</f>
        <v/>
      </c>
      <c r="N262" s="36" t="str">
        <f>IF($F262=N$3&amp;"-"&amp;N$4,IF(COUNTIF($F$5:$F262,"="&amp;$F262)&gt;5,"",COUNTIF($D$6:$D262,"=F")),"")</f>
        <v/>
      </c>
      <c r="O262" s="36" t="str">
        <f>IF($F262=O$3&amp;"-"&amp;O$4,IF(COUNTIF($F$5:$F262,"="&amp;$F262)&gt;5,"",$A262),"")</f>
        <v/>
      </c>
      <c r="P262" s="36" t="str">
        <f>IF($F262=P$3&amp;"-"&amp;P$4,IF(COUNTIF($F$5:$F262,"="&amp;$F262)&gt;5,"",COUNTIF($D$6:$D262,"=F")),"")</f>
        <v/>
      </c>
      <c r="Q262" s="36" t="str">
        <f>IF($F262=Q$3&amp;"-"&amp;Q$4,IF(COUNTIF($F$5:$F262,"="&amp;$F262)&gt;5,"",$A262),"")</f>
        <v/>
      </c>
      <c r="R262" s="36" t="str">
        <f>IF($F262=R$3&amp;"-"&amp;R$4,IF(COUNTIF($F$5:$F262,"="&amp;$F262)&gt;5,"",COUNTIF($D$6:$D262,"=F")),"")</f>
        <v/>
      </c>
      <c r="S262" s="62">
        <f t="shared" ref="S262:S311" si="10">A262</f>
        <v>258</v>
      </c>
      <c r="T262" s="63" t="str">
        <f t="shared" ref="T262:T311" si="11">B262</f>
        <v>0:27:01</v>
      </c>
    </row>
    <row r="263" spans="1:20" x14ac:dyDescent="0.35">
      <c r="A263" s="13">
        <v>259</v>
      </c>
      <c r="B263" s="45" t="s">
        <v>432</v>
      </c>
      <c r="C263" s="14" t="s">
        <v>566</v>
      </c>
      <c r="D263" s="24" t="s">
        <v>13</v>
      </c>
      <c r="E263" s="24" t="s">
        <v>3</v>
      </c>
      <c r="F263" s="23" t="str">
        <f>IF(ISNA(E263),"",E263&amp;"-"&amp;D263)</f>
        <v>HRC-F</v>
      </c>
      <c r="G263" s="36" t="str">
        <f>IF($F263=G$3&amp;"-"&amp;G$4,IF(COUNTIF($F$5:$F263,"="&amp;$F263)&gt;5,"",$A263),"")</f>
        <v/>
      </c>
      <c r="H263" s="36" t="str">
        <f>IF($F263=H$3&amp;"-"&amp;H$4,IF(COUNTIF($F$5:$F263,"="&amp;$F263)&gt;5,"",COUNTIF($D$6:$D263,"=F")),"")</f>
        <v/>
      </c>
      <c r="I263" s="36" t="str">
        <f>IF($F263=I$3&amp;"-"&amp;I$4,IF(COUNTIF($F$5:$F263,"="&amp;$F263)&gt;5,"",$A263),"")</f>
        <v/>
      </c>
      <c r="J263" s="36" t="str">
        <f>IF($F263=J$3&amp;"-"&amp;J$4,IF(COUNTIF($F$5:$F263,"="&amp;$F263)&gt;5,"",COUNTIF($D$6:$D263,"=F")),"")</f>
        <v/>
      </c>
      <c r="K263" s="36" t="str">
        <f>IF($F263=K$3&amp;"-"&amp;K$4,IF(COUNTIF($F$5:$F263,"="&amp;$F263)&gt;5,"",$A263),"")</f>
        <v/>
      </c>
      <c r="L263" s="36" t="str">
        <f>IF($F263=L$3&amp;"-"&amp;L$4,IF(COUNTIF($F$5:$F263,"="&amp;$F263)&gt;5,"",COUNTIF($D$6:$D263,"=F")),"")</f>
        <v/>
      </c>
      <c r="M263" s="36" t="str">
        <f>IF($F263=M$3&amp;"-"&amp;M$4,IF(COUNTIF($F$5:$F263,"="&amp;$F263)&gt;5,"",$A263),"")</f>
        <v/>
      </c>
      <c r="N263" s="36" t="str">
        <f>IF($F263=N$3&amp;"-"&amp;N$4,IF(COUNTIF($F$5:$F263,"="&amp;$F263)&gt;5,"",COUNTIF($D$6:$D263,"=F")),"")</f>
        <v/>
      </c>
      <c r="O263" s="36" t="str">
        <f>IF($F263=O$3&amp;"-"&amp;O$4,IF(COUNTIF($F$5:$F263,"="&amp;$F263)&gt;5,"",$A263),"")</f>
        <v/>
      </c>
      <c r="P263" s="36" t="str">
        <f>IF($F263=P$3&amp;"-"&amp;P$4,IF(COUNTIF($F$5:$F263,"="&amp;$F263)&gt;5,"",COUNTIF($D$6:$D263,"=F")),"")</f>
        <v/>
      </c>
      <c r="Q263" s="36" t="str">
        <f>IF($F263=Q$3&amp;"-"&amp;Q$4,IF(COUNTIF($F$5:$F263,"="&amp;$F263)&gt;5,"",$A263),"")</f>
        <v/>
      </c>
      <c r="R263" s="36" t="str">
        <f>IF($F263=R$3&amp;"-"&amp;R$4,IF(COUNTIF($F$5:$F263,"="&amp;$F263)&gt;5,"",COUNTIF($D$6:$D263,"=F")),"")</f>
        <v/>
      </c>
      <c r="S263" s="62">
        <f t="shared" si="10"/>
        <v>259</v>
      </c>
      <c r="T263" s="63" t="str">
        <f t="shared" si="11"/>
        <v>0:27:01</v>
      </c>
    </row>
    <row r="264" spans="1:20" x14ac:dyDescent="0.35">
      <c r="A264" s="15">
        <v>260</v>
      </c>
      <c r="B264" s="45" t="s">
        <v>260</v>
      </c>
      <c r="C264" s="14" t="s">
        <v>346</v>
      </c>
      <c r="D264" s="24" t="s">
        <v>13</v>
      </c>
      <c r="E264" s="24" t="s">
        <v>4</v>
      </c>
      <c r="F264" s="23" t="str">
        <f>IF(ISNA(E264),"",E264&amp;"-"&amp;D264)</f>
        <v>NJ-F</v>
      </c>
      <c r="G264" s="36" t="str">
        <f>IF($F264=G$3&amp;"-"&amp;G$4,IF(COUNTIF($F$5:$F264,"="&amp;$F264)&gt;5,"",$A264),"")</f>
        <v/>
      </c>
      <c r="H264" s="36" t="str">
        <f>IF($F264=H$3&amp;"-"&amp;H$4,IF(COUNTIF($F$5:$F264,"="&amp;$F264)&gt;5,"",COUNTIF($D$6:$D264,"=F")),"")</f>
        <v/>
      </c>
      <c r="I264" s="36" t="str">
        <f>IF($F264=I$3&amp;"-"&amp;I$4,IF(COUNTIF($F$5:$F264,"="&amp;$F264)&gt;5,"",$A264),"")</f>
        <v/>
      </c>
      <c r="J264" s="36" t="str">
        <f>IF($F264=J$3&amp;"-"&amp;J$4,IF(COUNTIF($F$5:$F264,"="&amp;$F264)&gt;5,"",COUNTIF($D$6:$D264,"=F")),"")</f>
        <v/>
      </c>
      <c r="K264" s="36" t="str">
        <f>IF($F264=K$3&amp;"-"&amp;K$4,IF(COUNTIF($F$5:$F264,"="&amp;$F264)&gt;5,"",$A264),"")</f>
        <v/>
      </c>
      <c r="L264" s="36" t="str">
        <f>IF($F264=L$3&amp;"-"&amp;L$4,IF(COUNTIF($F$5:$F264,"="&amp;$F264)&gt;5,"",COUNTIF($D$6:$D264,"=F")),"")</f>
        <v/>
      </c>
      <c r="M264" s="36" t="str">
        <f>IF($F264=M$3&amp;"-"&amp;M$4,IF(COUNTIF($F$5:$F264,"="&amp;$F264)&gt;5,"",$A264),"")</f>
        <v/>
      </c>
      <c r="N264" s="36" t="str">
        <f>IF($F264=N$3&amp;"-"&amp;N$4,IF(COUNTIF($F$5:$F264,"="&amp;$F264)&gt;5,"",COUNTIF($D$6:$D264,"=F")),"")</f>
        <v/>
      </c>
      <c r="O264" s="36" t="str">
        <f>IF($F264=O$3&amp;"-"&amp;O$4,IF(COUNTIF($F$5:$F264,"="&amp;$F264)&gt;5,"",$A264),"")</f>
        <v/>
      </c>
      <c r="P264" s="36" t="str">
        <f>IF($F264=P$3&amp;"-"&amp;P$4,IF(COUNTIF($F$5:$F264,"="&amp;$F264)&gt;5,"",COUNTIF($D$6:$D264,"=F")),"")</f>
        <v/>
      </c>
      <c r="Q264" s="36" t="str">
        <f>IF($F264=Q$3&amp;"-"&amp;Q$4,IF(COUNTIF($F$5:$F264,"="&amp;$F264)&gt;5,"",$A264),"")</f>
        <v/>
      </c>
      <c r="R264" s="36" t="str">
        <f>IF($F264=R$3&amp;"-"&amp;R$4,IF(COUNTIF($F$5:$F264,"="&amp;$F264)&gt;5,"",COUNTIF($D$6:$D264,"=F")),"")</f>
        <v/>
      </c>
      <c r="S264" s="62">
        <f t="shared" si="10"/>
        <v>260</v>
      </c>
      <c r="T264" s="63" t="str">
        <f t="shared" si="11"/>
        <v>0:27:02</v>
      </c>
    </row>
    <row r="265" spans="1:20" x14ac:dyDescent="0.35">
      <c r="A265" s="15">
        <v>261</v>
      </c>
      <c r="B265" s="45" t="s">
        <v>260</v>
      </c>
      <c r="C265" s="14" t="s">
        <v>73</v>
      </c>
      <c r="D265" s="24" t="s">
        <v>13</v>
      </c>
      <c r="E265" s="24" t="s">
        <v>4</v>
      </c>
      <c r="F265" s="23" t="str">
        <f>IF(ISNA(E265),"",E265&amp;"-"&amp;D265)</f>
        <v>NJ-F</v>
      </c>
      <c r="G265" s="36" t="str">
        <f>IF($F265=G$3&amp;"-"&amp;G$4,IF(COUNTIF($F$5:$F265,"="&amp;$F265)&gt;5,"",$A265),"")</f>
        <v/>
      </c>
      <c r="H265" s="36" t="str">
        <f>IF($F265=H$3&amp;"-"&amp;H$4,IF(COUNTIF($F$5:$F265,"="&amp;$F265)&gt;5,"",COUNTIF($D$6:$D265,"=F")),"")</f>
        <v/>
      </c>
      <c r="I265" s="36" t="str">
        <f>IF($F265=I$3&amp;"-"&amp;I$4,IF(COUNTIF($F$5:$F265,"="&amp;$F265)&gt;5,"",$A265),"")</f>
        <v/>
      </c>
      <c r="J265" s="36" t="str">
        <f>IF($F265=J$3&amp;"-"&amp;J$4,IF(COUNTIF($F$5:$F265,"="&amp;$F265)&gt;5,"",COUNTIF($D$6:$D265,"=F")),"")</f>
        <v/>
      </c>
      <c r="K265" s="36" t="str">
        <f>IF($F265=K$3&amp;"-"&amp;K$4,IF(COUNTIF($F$5:$F265,"="&amp;$F265)&gt;5,"",$A265),"")</f>
        <v/>
      </c>
      <c r="L265" s="36" t="str">
        <f>IF($F265=L$3&amp;"-"&amp;L$4,IF(COUNTIF($F$5:$F265,"="&amp;$F265)&gt;5,"",COUNTIF($D$6:$D265,"=F")),"")</f>
        <v/>
      </c>
      <c r="M265" s="36" t="str">
        <f>IF($F265=M$3&amp;"-"&amp;M$4,IF(COUNTIF($F$5:$F265,"="&amp;$F265)&gt;5,"",$A265),"")</f>
        <v/>
      </c>
      <c r="N265" s="36" t="str">
        <f>IF($F265=N$3&amp;"-"&amp;N$4,IF(COUNTIF($F$5:$F265,"="&amp;$F265)&gt;5,"",COUNTIF($D$6:$D265,"=F")),"")</f>
        <v/>
      </c>
      <c r="O265" s="36" t="str">
        <f>IF($F265=O$3&amp;"-"&amp;O$4,IF(COUNTIF($F$5:$F265,"="&amp;$F265)&gt;5,"",$A265),"")</f>
        <v/>
      </c>
      <c r="P265" s="36" t="str">
        <f>IF($F265=P$3&amp;"-"&amp;P$4,IF(COUNTIF($F$5:$F265,"="&amp;$F265)&gt;5,"",COUNTIF($D$6:$D265,"=F")),"")</f>
        <v/>
      </c>
      <c r="Q265" s="36" t="str">
        <f>IF($F265=Q$3&amp;"-"&amp;Q$4,IF(COUNTIF($F$5:$F265,"="&amp;$F265)&gt;5,"",$A265),"")</f>
        <v/>
      </c>
      <c r="R265" s="36" t="str">
        <f>IF($F265=R$3&amp;"-"&amp;R$4,IF(COUNTIF($F$5:$F265,"="&amp;$F265)&gt;5,"",COUNTIF($D$6:$D265,"=F")),"")</f>
        <v/>
      </c>
      <c r="S265" s="62">
        <f t="shared" si="10"/>
        <v>261</v>
      </c>
      <c r="T265" s="63" t="str">
        <f t="shared" si="11"/>
        <v>0:27:02</v>
      </c>
    </row>
    <row r="266" spans="1:20" x14ac:dyDescent="0.35">
      <c r="A266" s="19">
        <v>262</v>
      </c>
      <c r="B266" s="45" t="s">
        <v>262</v>
      </c>
      <c r="C266" s="14" t="s">
        <v>555</v>
      </c>
      <c r="D266" s="24" t="s">
        <v>13</v>
      </c>
      <c r="E266" s="24" t="s">
        <v>1</v>
      </c>
      <c r="F266" s="23" t="str">
        <f>IF(ISNA(E266),"",E266&amp;"-"&amp;D266)</f>
        <v>CTC-F</v>
      </c>
      <c r="G266" s="36" t="str">
        <f>IF($F266=G$3&amp;"-"&amp;G$4,IF(COUNTIF($F$5:$F266,"="&amp;$F266)&gt;5,"",$A266),"")</f>
        <v/>
      </c>
      <c r="H266" s="36" t="str">
        <f>IF($F266=H$3&amp;"-"&amp;H$4,IF(COUNTIF($F$5:$F266,"="&amp;$F266)&gt;5,"",COUNTIF($D$6:$D266,"=F")),"")</f>
        <v/>
      </c>
      <c r="I266" s="36" t="str">
        <f>IF($F266=I$3&amp;"-"&amp;I$4,IF(COUNTIF($F$5:$F266,"="&amp;$F266)&gt;5,"",$A266),"")</f>
        <v/>
      </c>
      <c r="J266" s="36" t="str">
        <f>IF($F266=J$3&amp;"-"&amp;J$4,IF(COUNTIF($F$5:$F266,"="&amp;$F266)&gt;5,"",COUNTIF($D$6:$D266,"=F")),"")</f>
        <v/>
      </c>
      <c r="K266" s="36" t="str">
        <f>IF($F266=K$3&amp;"-"&amp;K$4,IF(COUNTIF($F$5:$F266,"="&amp;$F266)&gt;5,"",$A266),"")</f>
        <v/>
      </c>
      <c r="L266" s="36" t="str">
        <f>IF($F266=L$3&amp;"-"&amp;L$4,IF(COUNTIF($F$5:$F266,"="&amp;$F266)&gt;5,"",COUNTIF($D$6:$D266,"=F")),"")</f>
        <v/>
      </c>
      <c r="M266" s="36" t="str">
        <f>IF($F266=M$3&amp;"-"&amp;M$4,IF(COUNTIF($F$5:$F266,"="&amp;$F266)&gt;5,"",$A266),"")</f>
        <v/>
      </c>
      <c r="N266" s="36" t="str">
        <f>IF($F266=N$3&amp;"-"&amp;N$4,IF(COUNTIF($F$5:$F266,"="&amp;$F266)&gt;5,"",COUNTIF($D$6:$D266,"=F")),"")</f>
        <v/>
      </c>
      <c r="O266" s="36" t="str">
        <f>IF($F266=O$3&amp;"-"&amp;O$4,IF(COUNTIF($F$5:$F266,"="&amp;$F266)&gt;5,"",$A266),"")</f>
        <v/>
      </c>
      <c r="P266" s="36" t="str">
        <f>IF($F266=P$3&amp;"-"&amp;P$4,IF(COUNTIF($F$5:$F266,"="&amp;$F266)&gt;5,"",COUNTIF($D$6:$D266,"=F")),"")</f>
        <v/>
      </c>
      <c r="Q266" s="36" t="str">
        <f>IF($F266=Q$3&amp;"-"&amp;Q$4,IF(COUNTIF($F$5:$F266,"="&amp;$F266)&gt;5,"",$A266),"")</f>
        <v/>
      </c>
      <c r="R266" s="36" t="str">
        <f>IF($F266=R$3&amp;"-"&amp;R$4,IF(COUNTIF($F$5:$F266,"="&amp;$F266)&gt;5,"",COUNTIF($D$6:$D266,"=F")),"")</f>
        <v/>
      </c>
      <c r="S266" s="62">
        <f t="shared" si="10"/>
        <v>262</v>
      </c>
      <c r="T266" s="63" t="str">
        <f t="shared" si="11"/>
        <v>0:27:03</v>
      </c>
    </row>
    <row r="267" spans="1:20" x14ac:dyDescent="0.35">
      <c r="A267" s="19">
        <v>263</v>
      </c>
      <c r="B267" s="45" t="s">
        <v>662</v>
      </c>
      <c r="C267" s="14" t="s">
        <v>248</v>
      </c>
      <c r="D267" s="24" t="s">
        <v>13</v>
      </c>
      <c r="E267" s="24" t="s">
        <v>2</v>
      </c>
      <c r="F267" s="23" t="str">
        <f>IF(ISNA(E267),"",E267&amp;"-"&amp;D267)</f>
        <v>Ely-F</v>
      </c>
      <c r="G267" s="36" t="str">
        <f>IF($F267=G$3&amp;"-"&amp;G$4,IF(COUNTIF($F$5:$F267,"="&amp;$F267)&gt;5,"",$A267),"")</f>
        <v/>
      </c>
      <c r="H267" s="36" t="str">
        <f>IF($F267=H$3&amp;"-"&amp;H$4,IF(COUNTIF($F$5:$F267,"="&amp;$F267)&gt;5,"",COUNTIF($D$6:$D267,"=F")),"")</f>
        <v/>
      </c>
      <c r="I267" s="36" t="str">
        <f>IF($F267=I$3&amp;"-"&amp;I$4,IF(COUNTIF($F$5:$F267,"="&amp;$F267)&gt;5,"",$A267),"")</f>
        <v/>
      </c>
      <c r="J267" s="36" t="str">
        <f>IF($F267=J$3&amp;"-"&amp;J$4,IF(COUNTIF($F$5:$F267,"="&amp;$F267)&gt;5,"",COUNTIF($D$6:$D267,"=F")),"")</f>
        <v/>
      </c>
      <c r="K267" s="36" t="str">
        <f>IF($F267=K$3&amp;"-"&amp;K$4,IF(COUNTIF($F$5:$F267,"="&amp;$F267)&gt;5,"",$A267),"")</f>
        <v/>
      </c>
      <c r="L267" s="36" t="str">
        <f>IF($F267=L$3&amp;"-"&amp;L$4,IF(COUNTIF($F$5:$F267,"="&amp;$F267)&gt;5,"",COUNTIF($D$6:$D267,"=F")),"")</f>
        <v/>
      </c>
      <c r="M267" s="36" t="str">
        <f>IF($F267=M$3&amp;"-"&amp;M$4,IF(COUNTIF($F$5:$F267,"="&amp;$F267)&gt;5,"",$A267),"")</f>
        <v/>
      </c>
      <c r="N267" s="36" t="str">
        <f>IF($F267=N$3&amp;"-"&amp;N$4,IF(COUNTIF($F$5:$F267,"="&amp;$F267)&gt;5,"",COUNTIF($D$6:$D267,"=F")),"")</f>
        <v/>
      </c>
      <c r="O267" s="36" t="str">
        <f>IF($F267=O$3&amp;"-"&amp;O$4,IF(COUNTIF($F$5:$F267,"="&amp;$F267)&gt;5,"",$A267),"")</f>
        <v/>
      </c>
      <c r="P267" s="36" t="str">
        <f>IF($F267=P$3&amp;"-"&amp;P$4,IF(COUNTIF($F$5:$F267,"="&amp;$F267)&gt;5,"",COUNTIF($D$6:$D267,"=F")),"")</f>
        <v/>
      </c>
      <c r="Q267" s="36" t="str">
        <f>IF($F267=Q$3&amp;"-"&amp;Q$4,IF(COUNTIF($F$5:$F267,"="&amp;$F267)&gt;5,"",$A267),"")</f>
        <v/>
      </c>
      <c r="R267" s="36" t="str">
        <f>IF($F267=R$3&amp;"-"&amp;R$4,IF(COUNTIF($F$5:$F267,"="&amp;$F267)&gt;5,"",COUNTIF($D$6:$D267,"=F")),"")</f>
        <v/>
      </c>
      <c r="S267" s="62">
        <f t="shared" si="10"/>
        <v>263</v>
      </c>
      <c r="T267" s="63" t="str">
        <f t="shared" si="11"/>
        <v>0:27:04</v>
      </c>
    </row>
    <row r="268" spans="1:20" x14ac:dyDescent="0.35">
      <c r="A268" s="19">
        <v>264</v>
      </c>
      <c r="B268" s="45" t="s">
        <v>662</v>
      </c>
      <c r="C268" s="14" t="s">
        <v>373</v>
      </c>
      <c r="D268" s="24" t="s">
        <v>12</v>
      </c>
      <c r="E268" s="24" t="s">
        <v>3</v>
      </c>
      <c r="F268" s="23" t="str">
        <f>IF(ISNA(E268),"",E268&amp;"-"&amp;D268)</f>
        <v>HRC-M</v>
      </c>
      <c r="G268" s="36" t="str">
        <f>IF($F268=G$3&amp;"-"&amp;G$4,IF(COUNTIF($F$5:$F268,"="&amp;$F268)&gt;5,"",$A268),"")</f>
        <v/>
      </c>
      <c r="H268" s="36" t="str">
        <f>IF($F268=H$3&amp;"-"&amp;H$4,IF(COUNTIF($F$5:$F268,"="&amp;$F268)&gt;5,"",COUNTIF($D$6:$D268,"=F")),"")</f>
        <v/>
      </c>
      <c r="I268" s="36" t="str">
        <f>IF($F268=I$3&amp;"-"&amp;I$4,IF(COUNTIF($F$5:$F268,"="&amp;$F268)&gt;5,"",$A268),"")</f>
        <v/>
      </c>
      <c r="J268" s="36" t="str">
        <f>IF($F268=J$3&amp;"-"&amp;J$4,IF(COUNTIF($F$5:$F268,"="&amp;$F268)&gt;5,"",COUNTIF($D$6:$D268,"=F")),"")</f>
        <v/>
      </c>
      <c r="K268" s="36" t="str">
        <f>IF($F268=K$3&amp;"-"&amp;K$4,IF(COUNTIF($F$5:$F268,"="&amp;$F268)&gt;5,"",$A268),"")</f>
        <v/>
      </c>
      <c r="L268" s="36" t="str">
        <f>IF($F268=L$3&amp;"-"&amp;L$4,IF(COUNTIF($F$5:$F268,"="&amp;$F268)&gt;5,"",COUNTIF($D$6:$D268,"=F")),"")</f>
        <v/>
      </c>
      <c r="M268" s="36" t="str">
        <f>IF($F268=M$3&amp;"-"&amp;M$4,IF(COUNTIF($F$5:$F268,"="&amp;$F268)&gt;5,"",$A268),"")</f>
        <v/>
      </c>
      <c r="N268" s="36" t="str">
        <f>IF($F268=N$3&amp;"-"&amp;N$4,IF(COUNTIF($F$5:$F268,"="&amp;$F268)&gt;5,"",COUNTIF($D$6:$D268,"=F")),"")</f>
        <v/>
      </c>
      <c r="O268" s="36" t="str">
        <f>IF($F268=O$3&amp;"-"&amp;O$4,IF(COUNTIF($F$5:$F268,"="&amp;$F268)&gt;5,"",$A268),"")</f>
        <v/>
      </c>
      <c r="P268" s="36" t="str">
        <f>IF($F268=P$3&amp;"-"&amp;P$4,IF(COUNTIF($F$5:$F268,"="&amp;$F268)&gt;5,"",COUNTIF($D$6:$D268,"=F")),"")</f>
        <v/>
      </c>
      <c r="Q268" s="36" t="str">
        <f>IF($F268=Q$3&amp;"-"&amp;Q$4,IF(COUNTIF($F$5:$F268,"="&amp;$F268)&gt;5,"",$A268),"")</f>
        <v/>
      </c>
      <c r="R268" s="36" t="str">
        <f>IF($F268=R$3&amp;"-"&amp;R$4,IF(COUNTIF($F$5:$F268,"="&amp;$F268)&gt;5,"",COUNTIF($D$6:$D268,"=F")),"")</f>
        <v/>
      </c>
      <c r="S268" s="62">
        <f t="shared" si="10"/>
        <v>264</v>
      </c>
      <c r="T268" s="63" t="str">
        <f t="shared" si="11"/>
        <v>0:27:04</v>
      </c>
    </row>
    <row r="269" spans="1:20" x14ac:dyDescent="0.35">
      <c r="A269" s="13">
        <v>265</v>
      </c>
      <c r="B269" s="45" t="s">
        <v>263</v>
      </c>
      <c r="C269" s="14" t="s">
        <v>144</v>
      </c>
      <c r="D269" s="24" t="s">
        <v>12</v>
      </c>
      <c r="E269" s="24" t="s">
        <v>3</v>
      </c>
      <c r="F269" s="23" t="str">
        <f>IF(ISNA(E269),"",E269&amp;"-"&amp;D269)</f>
        <v>HRC-M</v>
      </c>
      <c r="G269" s="36" t="str">
        <f>IF($F269=G$3&amp;"-"&amp;G$4,IF(COUNTIF($F$5:$F269,"="&amp;$F269)&gt;5,"",$A269),"")</f>
        <v/>
      </c>
      <c r="H269" s="36" t="str">
        <f>IF($F269=H$3&amp;"-"&amp;H$4,IF(COUNTIF($F$5:$F269,"="&amp;$F269)&gt;5,"",COUNTIF($D$6:$D269,"=F")),"")</f>
        <v/>
      </c>
      <c r="I269" s="36" t="str">
        <f>IF($F269=I$3&amp;"-"&amp;I$4,IF(COUNTIF($F$5:$F269,"="&amp;$F269)&gt;5,"",$A269),"")</f>
        <v/>
      </c>
      <c r="J269" s="36" t="str">
        <f>IF($F269=J$3&amp;"-"&amp;J$4,IF(COUNTIF($F$5:$F269,"="&amp;$F269)&gt;5,"",COUNTIF($D$6:$D269,"=F")),"")</f>
        <v/>
      </c>
      <c r="K269" s="36" t="str">
        <f>IF($F269=K$3&amp;"-"&amp;K$4,IF(COUNTIF($F$5:$F269,"="&amp;$F269)&gt;5,"",$A269),"")</f>
        <v/>
      </c>
      <c r="L269" s="36" t="str">
        <f>IF($F269=L$3&amp;"-"&amp;L$4,IF(COUNTIF($F$5:$F269,"="&amp;$F269)&gt;5,"",COUNTIF($D$6:$D269,"=F")),"")</f>
        <v/>
      </c>
      <c r="M269" s="36" t="str">
        <f>IF($F269=M$3&amp;"-"&amp;M$4,IF(COUNTIF($F$5:$F269,"="&amp;$F269)&gt;5,"",$A269),"")</f>
        <v/>
      </c>
      <c r="N269" s="36" t="str">
        <f>IF($F269=N$3&amp;"-"&amp;N$4,IF(COUNTIF($F$5:$F269,"="&amp;$F269)&gt;5,"",COUNTIF($D$6:$D269,"=F")),"")</f>
        <v/>
      </c>
      <c r="O269" s="36" t="str">
        <f>IF($F269=O$3&amp;"-"&amp;O$4,IF(COUNTIF($F$5:$F269,"="&amp;$F269)&gt;5,"",$A269),"")</f>
        <v/>
      </c>
      <c r="P269" s="36" t="str">
        <f>IF($F269=P$3&amp;"-"&amp;P$4,IF(COUNTIF($F$5:$F269,"="&amp;$F269)&gt;5,"",COUNTIF($D$6:$D269,"=F")),"")</f>
        <v/>
      </c>
      <c r="Q269" s="36" t="str">
        <f>IF($F269=Q$3&amp;"-"&amp;Q$4,IF(COUNTIF($F$5:$F269,"="&amp;$F269)&gt;5,"",$A269),"")</f>
        <v/>
      </c>
      <c r="R269" s="36" t="str">
        <f>IF($F269=R$3&amp;"-"&amp;R$4,IF(COUNTIF($F$5:$F269,"="&amp;$F269)&gt;5,"",COUNTIF($D$6:$D269,"=F")),"")</f>
        <v/>
      </c>
      <c r="S269" s="62">
        <f t="shared" si="10"/>
        <v>265</v>
      </c>
      <c r="T269" s="63" t="str">
        <f t="shared" si="11"/>
        <v>0:27:06</v>
      </c>
    </row>
    <row r="270" spans="1:20" x14ac:dyDescent="0.35">
      <c r="A270" s="19">
        <v>266</v>
      </c>
      <c r="B270" s="45" t="s">
        <v>330</v>
      </c>
      <c r="C270" s="14" t="s">
        <v>567</v>
      </c>
      <c r="D270" s="24" t="s">
        <v>13</v>
      </c>
      <c r="E270" s="24" t="s">
        <v>3</v>
      </c>
      <c r="F270" s="23" t="str">
        <f>IF(ISNA(E270),"",E270&amp;"-"&amp;D270)</f>
        <v>HRC-F</v>
      </c>
      <c r="G270" s="36" t="str">
        <f>IF($F270=G$3&amp;"-"&amp;G$4,IF(COUNTIF($F$5:$F270,"="&amp;$F270)&gt;5,"",$A270),"")</f>
        <v/>
      </c>
      <c r="H270" s="36" t="str">
        <f>IF($F270=H$3&amp;"-"&amp;H$4,IF(COUNTIF($F$5:$F270,"="&amp;$F270)&gt;5,"",COUNTIF($D$6:$D270,"=F")),"")</f>
        <v/>
      </c>
      <c r="I270" s="36" t="str">
        <f>IF($F270=I$3&amp;"-"&amp;I$4,IF(COUNTIF($F$5:$F270,"="&amp;$F270)&gt;5,"",$A270),"")</f>
        <v/>
      </c>
      <c r="J270" s="36" t="str">
        <f>IF($F270=J$3&amp;"-"&amp;J$4,IF(COUNTIF($F$5:$F270,"="&amp;$F270)&gt;5,"",COUNTIF($D$6:$D270,"=F")),"")</f>
        <v/>
      </c>
      <c r="K270" s="36" t="str">
        <f>IF($F270=K$3&amp;"-"&amp;K$4,IF(COUNTIF($F$5:$F270,"="&amp;$F270)&gt;5,"",$A270),"")</f>
        <v/>
      </c>
      <c r="L270" s="36" t="str">
        <f>IF($F270=L$3&amp;"-"&amp;L$4,IF(COUNTIF($F$5:$F270,"="&amp;$F270)&gt;5,"",COUNTIF($D$6:$D270,"=F")),"")</f>
        <v/>
      </c>
      <c r="M270" s="36" t="str">
        <f>IF($F270=M$3&amp;"-"&amp;M$4,IF(COUNTIF($F$5:$F270,"="&amp;$F270)&gt;5,"",$A270),"")</f>
        <v/>
      </c>
      <c r="N270" s="36" t="str">
        <f>IF($F270=N$3&amp;"-"&amp;N$4,IF(COUNTIF($F$5:$F270,"="&amp;$F270)&gt;5,"",COUNTIF($D$6:$D270,"=F")),"")</f>
        <v/>
      </c>
      <c r="O270" s="36" t="str">
        <f>IF($F270=O$3&amp;"-"&amp;O$4,IF(COUNTIF($F$5:$F270,"="&amp;$F270)&gt;5,"",$A270),"")</f>
        <v/>
      </c>
      <c r="P270" s="36" t="str">
        <f>IF($F270=P$3&amp;"-"&amp;P$4,IF(COUNTIF($F$5:$F270,"="&amp;$F270)&gt;5,"",COUNTIF($D$6:$D270,"=F")),"")</f>
        <v/>
      </c>
      <c r="Q270" s="36" t="str">
        <f>IF($F270=Q$3&amp;"-"&amp;Q$4,IF(COUNTIF($F$5:$F270,"="&amp;$F270)&gt;5,"",$A270),"")</f>
        <v/>
      </c>
      <c r="R270" s="36" t="str">
        <f>IF($F270=R$3&amp;"-"&amp;R$4,IF(COUNTIF($F$5:$F270,"="&amp;$F270)&gt;5,"",COUNTIF($D$6:$D270,"=F")),"")</f>
        <v/>
      </c>
      <c r="S270" s="62">
        <f t="shared" si="10"/>
        <v>266</v>
      </c>
      <c r="T270" s="63" t="str">
        <f t="shared" si="11"/>
        <v>0:27:12</v>
      </c>
    </row>
    <row r="271" spans="1:20" x14ac:dyDescent="0.35">
      <c r="A271" s="19">
        <v>267</v>
      </c>
      <c r="B271" s="45" t="s">
        <v>473</v>
      </c>
      <c r="C271" s="14" t="s">
        <v>249</v>
      </c>
      <c r="D271" s="24" t="s">
        <v>13</v>
      </c>
      <c r="E271" s="24" t="s">
        <v>5</v>
      </c>
      <c r="F271" s="23" t="str">
        <f>IF(ISNA(E271),"",E271&amp;"-"&amp;D271)</f>
        <v>SS-F</v>
      </c>
      <c r="G271" s="36" t="str">
        <f>IF($F271=G$3&amp;"-"&amp;G$4,IF(COUNTIF($F$5:$F271,"="&amp;$F271)&gt;5,"",$A271),"")</f>
        <v/>
      </c>
      <c r="H271" s="36" t="str">
        <f>IF($F271=H$3&amp;"-"&amp;H$4,IF(COUNTIF($F$5:$F271,"="&amp;$F271)&gt;5,"",COUNTIF($D$6:$D271,"=F")),"")</f>
        <v/>
      </c>
      <c r="I271" s="36" t="str">
        <f>IF($F271=I$3&amp;"-"&amp;I$4,IF(COUNTIF($F$5:$F271,"="&amp;$F271)&gt;5,"",$A271),"")</f>
        <v/>
      </c>
      <c r="J271" s="36" t="str">
        <f>IF($F271=J$3&amp;"-"&amp;J$4,IF(COUNTIF($F$5:$F271,"="&amp;$F271)&gt;5,"",COUNTIF($D$6:$D271,"=F")),"")</f>
        <v/>
      </c>
      <c r="K271" s="36" t="str">
        <f>IF($F271=K$3&amp;"-"&amp;K$4,IF(COUNTIF($F$5:$F271,"="&amp;$F271)&gt;5,"",$A271),"")</f>
        <v/>
      </c>
      <c r="L271" s="36" t="str">
        <f>IF($F271=L$3&amp;"-"&amp;L$4,IF(COUNTIF($F$5:$F271,"="&amp;$F271)&gt;5,"",COUNTIF($D$6:$D271,"=F")),"")</f>
        <v/>
      </c>
      <c r="M271" s="36" t="str">
        <f>IF($F271=M$3&amp;"-"&amp;M$4,IF(COUNTIF($F$5:$F271,"="&amp;$F271)&gt;5,"",$A271),"")</f>
        <v/>
      </c>
      <c r="N271" s="36" t="str">
        <f>IF($F271=N$3&amp;"-"&amp;N$4,IF(COUNTIF($F$5:$F271,"="&amp;$F271)&gt;5,"",COUNTIF($D$6:$D271,"=F")),"")</f>
        <v/>
      </c>
      <c r="O271" s="36" t="str">
        <f>IF($F271=O$3&amp;"-"&amp;O$4,IF(COUNTIF($F$5:$F271,"="&amp;$F271)&gt;5,"",$A271),"")</f>
        <v/>
      </c>
      <c r="P271" s="36" t="str">
        <f>IF($F271=P$3&amp;"-"&amp;P$4,IF(COUNTIF($F$5:$F271,"="&amp;$F271)&gt;5,"",COUNTIF($D$6:$D271,"=F")),"")</f>
        <v/>
      </c>
      <c r="Q271" s="36" t="str">
        <f>IF($F271=Q$3&amp;"-"&amp;Q$4,IF(COUNTIF($F$5:$F271,"="&amp;$F271)&gt;5,"",$A271),"")</f>
        <v/>
      </c>
      <c r="R271" s="36" t="str">
        <f>IF($F271=R$3&amp;"-"&amp;R$4,IF(COUNTIF($F$5:$F271,"="&amp;$F271)&gt;5,"",COUNTIF($D$6:$D271,"=F")),"")</f>
        <v/>
      </c>
      <c r="S271" s="62">
        <f t="shared" si="10"/>
        <v>267</v>
      </c>
      <c r="T271" s="63" t="str">
        <f t="shared" si="11"/>
        <v>0:27:13</v>
      </c>
    </row>
    <row r="272" spans="1:20" x14ac:dyDescent="0.35">
      <c r="A272" s="19">
        <v>268</v>
      </c>
      <c r="B272" s="45" t="s">
        <v>663</v>
      </c>
      <c r="C272" s="14" t="s">
        <v>148</v>
      </c>
      <c r="D272" s="24" t="s">
        <v>12</v>
      </c>
      <c r="E272" s="24" t="s">
        <v>3</v>
      </c>
      <c r="F272" s="23" t="str">
        <f>IF(ISNA(E272),"",E272&amp;"-"&amp;D272)</f>
        <v>HRC-M</v>
      </c>
      <c r="G272" s="36" t="str">
        <f>IF($F272=G$3&amp;"-"&amp;G$4,IF(COUNTIF($F$5:$F272,"="&amp;$F272)&gt;5,"",$A272),"")</f>
        <v/>
      </c>
      <c r="H272" s="36" t="str">
        <f>IF($F272=H$3&amp;"-"&amp;H$4,IF(COUNTIF($F$5:$F272,"="&amp;$F272)&gt;5,"",COUNTIF($D$6:$D272,"=F")),"")</f>
        <v/>
      </c>
      <c r="I272" s="36" t="str">
        <f>IF($F272=I$3&amp;"-"&amp;I$4,IF(COUNTIF($F$5:$F272,"="&amp;$F272)&gt;5,"",$A272),"")</f>
        <v/>
      </c>
      <c r="J272" s="36" t="str">
        <f>IF($F272=J$3&amp;"-"&amp;J$4,IF(COUNTIF($F$5:$F272,"="&amp;$F272)&gt;5,"",COUNTIF($D$6:$D272,"=F")),"")</f>
        <v/>
      </c>
      <c r="K272" s="36" t="str">
        <f>IF($F272=K$3&amp;"-"&amp;K$4,IF(COUNTIF($F$5:$F272,"="&amp;$F272)&gt;5,"",$A272),"")</f>
        <v/>
      </c>
      <c r="L272" s="36" t="str">
        <f>IF($F272=L$3&amp;"-"&amp;L$4,IF(COUNTIF($F$5:$F272,"="&amp;$F272)&gt;5,"",COUNTIF($D$6:$D272,"=F")),"")</f>
        <v/>
      </c>
      <c r="M272" s="36" t="str">
        <f>IF($F272=M$3&amp;"-"&amp;M$4,IF(COUNTIF($F$5:$F272,"="&amp;$F272)&gt;5,"",$A272),"")</f>
        <v/>
      </c>
      <c r="N272" s="36" t="str">
        <f>IF($F272=N$3&amp;"-"&amp;N$4,IF(COUNTIF($F$5:$F272,"="&amp;$F272)&gt;5,"",COUNTIF($D$6:$D272,"=F")),"")</f>
        <v/>
      </c>
      <c r="O272" s="36" t="str">
        <f>IF($F272=O$3&amp;"-"&amp;O$4,IF(COUNTIF($F$5:$F272,"="&amp;$F272)&gt;5,"",$A272),"")</f>
        <v/>
      </c>
      <c r="P272" s="36" t="str">
        <f>IF($F272=P$3&amp;"-"&amp;P$4,IF(COUNTIF($F$5:$F272,"="&amp;$F272)&gt;5,"",COUNTIF($D$6:$D272,"=F")),"")</f>
        <v/>
      </c>
      <c r="Q272" s="36" t="str">
        <f>IF($F272=Q$3&amp;"-"&amp;Q$4,IF(COUNTIF($F$5:$F272,"="&amp;$F272)&gt;5,"",$A272),"")</f>
        <v/>
      </c>
      <c r="R272" s="36" t="str">
        <f>IF($F272=R$3&amp;"-"&amp;R$4,IF(COUNTIF($F$5:$F272,"="&amp;$F272)&gt;5,"",COUNTIF($D$6:$D272,"=F")),"")</f>
        <v/>
      </c>
      <c r="S272" s="62">
        <f t="shared" si="10"/>
        <v>268</v>
      </c>
      <c r="T272" s="63" t="str">
        <f t="shared" si="11"/>
        <v>0:27:16</v>
      </c>
    </row>
    <row r="273" spans="1:20" x14ac:dyDescent="0.35">
      <c r="A273" s="19">
        <v>269</v>
      </c>
      <c r="B273" s="45" t="s">
        <v>474</v>
      </c>
      <c r="C273" s="14" t="s">
        <v>64</v>
      </c>
      <c r="D273" s="24" t="s">
        <v>12</v>
      </c>
      <c r="E273" s="24" t="s">
        <v>4</v>
      </c>
      <c r="F273" s="23" t="str">
        <f>IF(ISNA(E273),"",E273&amp;"-"&amp;D273)</f>
        <v>NJ-M</v>
      </c>
      <c r="G273" s="36" t="str">
        <f>IF($F273=G$3&amp;"-"&amp;G$4,IF(COUNTIF($F$5:$F273,"="&amp;$F273)&gt;5,"",$A273),"")</f>
        <v/>
      </c>
      <c r="H273" s="36" t="str">
        <f>IF($F273=H$3&amp;"-"&amp;H$4,IF(COUNTIF($F$5:$F273,"="&amp;$F273)&gt;5,"",COUNTIF($D$6:$D273,"=F")),"")</f>
        <v/>
      </c>
      <c r="I273" s="36" t="str">
        <f>IF($F273=I$3&amp;"-"&amp;I$4,IF(COUNTIF($F$5:$F273,"="&amp;$F273)&gt;5,"",$A273),"")</f>
        <v/>
      </c>
      <c r="J273" s="36" t="str">
        <f>IF($F273=J$3&amp;"-"&amp;J$4,IF(COUNTIF($F$5:$F273,"="&amp;$F273)&gt;5,"",COUNTIF($D$6:$D273,"=F")),"")</f>
        <v/>
      </c>
      <c r="K273" s="36" t="str">
        <f>IF($F273=K$3&amp;"-"&amp;K$4,IF(COUNTIF($F$5:$F273,"="&amp;$F273)&gt;5,"",$A273),"")</f>
        <v/>
      </c>
      <c r="L273" s="36" t="str">
        <f>IF($F273=L$3&amp;"-"&amp;L$4,IF(COUNTIF($F$5:$F273,"="&amp;$F273)&gt;5,"",COUNTIF($D$6:$D273,"=F")),"")</f>
        <v/>
      </c>
      <c r="M273" s="36" t="str">
        <f>IF($F273=M$3&amp;"-"&amp;M$4,IF(COUNTIF($F$5:$F273,"="&amp;$F273)&gt;5,"",$A273),"")</f>
        <v/>
      </c>
      <c r="N273" s="36" t="str">
        <f>IF($F273=N$3&amp;"-"&amp;N$4,IF(COUNTIF($F$5:$F273,"="&amp;$F273)&gt;5,"",COUNTIF($D$6:$D273,"=F")),"")</f>
        <v/>
      </c>
      <c r="O273" s="36" t="str">
        <f>IF($F273=O$3&amp;"-"&amp;O$4,IF(COUNTIF($F$5:$F273,"="&amp;$F273)&gt;5,"",$A273),"")</f>
        <v/>
      </c>
      <c r="P273" s="36" t="str">
        <f>IF($F273=P$3&amp;"-"&amp;P$4,IF(COUNTIF($F$5:$F273,"="&amp;$F273)&gt;5,"",COUNTIF($D$6:$D273,"=F")),"")</f>
        <v/>
      </c>
      <c r="Q273" s="36" t="str">
        <f>IF($F273=Q$3&amp;"-"&amp;Q$4,IF(COUNTIF($F$5:$F273,"="&amp;$F273)&gt;5,"",$A273),"")</f>
        <v/>
      </c>
      <c r="R273" s="36" t="str">
        <f>IF($F273=R$3&amp;"-"&amp;R$4,IF(COUNTIF($F$5:$F273,"="&amp;$F273)&gt;5,"",COUNTIF($D$6:$D273,"=F")),"")</f>
        <v/>
      </c>
      <c r="S273" s="62">
        <f t="shared" si="10"/>
        <v>269</v>
      </c>
      <c r="T273" s="63" t="str">
        <f t="shared" si="11"/>
        <v>0:27:21</v>
      </c>
    </row>
    <row r="274" spans="1:20" x14ac:dyDescent="0.35">
      <c r="A274" s="19">
        <v>270</v>
      </c>
      <c r="B274" s="45" t="s">
        <v>664</v>
      </c>
      <c r="C274" s="14" t="s">
        <v>141</v>
      </c>
      <c r="D274" s="24" t="s">
        <v>13</v>
      </c>
      <c r="E274" s="24" t="s">
        <v>3</v>
      </c>
      <c r="F274" s="23" t="str">
        <f>IF(ISNA(E274),"",E274&amp;"-"&amp;D274)</f>
        <v>HRC-F</v>
      </c>
      <c r="G274" s="36" t="str">
        <f>IF($F274=G$3&amp;"-"&amp;G$4,IF(COUNTIF($F$5:$F274,"="&amp;$F274)&gt;5,"",$A274),"")</f>
        <v/>
      </c>
      <c r="H274" s="36" t="str">
        <f>IF($F274=H$3&amp;"-"&amp;H$4,IF(COUNTIF($F$5:$F274,"="&amp;$F274)&gt;5,"",COUNTIF($D$6:$D274,"=F")),"")</f>
        <v/>
      </c>
      <c r="I274" s="36" t="str">
        <f>IF($F274=I$3&amp;"-"&amp;I$4,IF(COUNTIF($F$5:$F274,"="&amp;$F274)&gt;5,"",$A274),"")</f>
        <v/>
      </c>
      <c r="J274" s="36" t="str">
        <f>IF($F274=J$3&amp;"-"&amp;J$4,IF(COUNTIF($F$5:$F274,"="&amp;$F274)&gt;5,"",COUNTIF($D$6:$D274,"=F")),"")</f>
        <v/>
      </c>
      <c r="K274" s="36" t="str">
        <f>IF($F274=K$3&amp;"-"&amp;K$4,IF(COUNTIF($F$5:$F274,"="&amp;$F274)&gt;5,"",$A274),"")</f>
        <v/>
      </c>
      <c r="L274" s="36" t="str">
        <f>IF($F274=L$3&amp;"-"&amp;L$4,IF(COUNTIF($F$5:$F274,"="&amp;$F274)&gt;5,"",COUNTIF($D$6:$D274,"=F")),"")</f>
        <v/>
      </c>
      <c r="M274" s="36" t="str">
        <f>IF($F274=M$3&amp;"-"&amp;M$4,IF(COUNTIF($F$5:$F274,"="&amp;$F274)&gt;5,"",$A274),"")</f>
        <v/>
      </c>
      <c r="N274" s="36" t="str">
        <f>IF($F274=N$3&amp;"-"&amp;N$4,IF(COUNTIF($F$5:$F274,"="&amp;$F274)&gt;5,"",COUNTIF($D$6:$D274,"=F")),"")</f>
        <v/>
      </c>
      <c r="O274" s="36" t="str">
        <f>IF($F274=O$3&amp;"-"&amp;O$4,IF(COUNTIF($F$5:$F274,"="&amp;$F274)&gt;5,"",$A274),"")</f>
        <v/>
      </c>
      <c r="P274" s="36" t="str">
        <f>IF($F274=P$3&amp;"-"&amp;P$4,IF(COUNTIF($F$5:$F274,"="&amp;$F274)&gt;5,"",COUNTIF($D$6:$D274,"=F")),"")</f>
        <v/>
      </c>
      <c r="Q274" s="36" t="str">
        <f>IF($F274=Q$3&amp;"-"&amp;Q$4,IF(COUNTIF($F$5:$F274,"="&amp;$F274)&gt;5,"",$A274),"")</f>
        <v/>
      </c>
      <c r="R274" s="36" t="str">
        <f>IF($F274=R$3&amp;"-"&amp;R$4,IF(COUNTIF($F$5:$F274,"="&amp;$F274)&gt;5,"",COUNTIF($D$6:$D274,"=F")),"")</f>
        <v/>
      </c>
      <c r="S274" s="62">
        <f t="shared" si="10"/>
        <v>270</v>
      </c>
      <c r="T274" s="63" t="str">
        <f t="shared" si="11"/>
        <v>0:27:25</v>
      </c>
    </row>
    <row r="275" spans="1:20" x14ac:dyDescent="0.35">
      <c r="A275" s="19">
        <v>271</v>
      </c>
      <c r="B275" s="45" t="s">
        <v>665</v>
      </c>
      <c r="C275" s="14" t="s">
        <v>134</v>
      </c>
      <c r="D275" s="24" t="s">
        <v>13</v>
      </c>
      <c r="E275" s="24" t="s">
        <v>3</v>
      </c>
      <c r="F275" s="23" t="str">
        <f>IF(ISNA(E275),"",E275&amp;"-"&amp;D275)</f>
        <v>HRC-F</v>
      </c>
      <c r="G275" s="36" t="str">
        <f>IF($F275=G$3&amp;"-"&amp;G$4,IF(COUNTIF($F$5:$F275,"="&amp;$F275)&gt;5,"",$A275),"")</f>
        <v/>
      </c>
      <c r="H275" s="36" t="str">
        <f>IF($F275=H$3&amp;"-"&amp;H$4,IF(COUNTIF($F$5:$F275,"="&amp;$F275)&gt;5,"",COUNTIF($D$6:$D275,"=F")),"")</f>
        <v/>
      </c>
      <c r="I275" s="36" t="str">
        <f>IF($F275=I$3&amp;"-"&amp;I$4,IF(COUNTIF($F$5:$F275,"="&amp;$F275)&gt;5,"",$A275),"")</f>
        <v/>
      </c>
      <c r="J275" s="36" t="str">
        <f>IF($F275=J$3&amp;"-"&amp;J$4,IF(COUNTIF($F$5:$F275,"="&amp;$F275)&gt;5,"",COUNTIF($D$6:$D275,"=F")),"")</f>
        <v/>
      </c>
      <c r="K275" s="36" t="str">
        <f>IF($F275=K$3&amp;"-"&amp;K$4,IF(COUNTIF($F$5:$F275,"="&amp;$F275)&gt;5,"",$A275),"")</f>
        <v/>
      </c>
      <c r="L275" s="36" t="str">
        <f>IF($F275=L$3&amp;"-"&amp;L$4,IF(COUNTIF($F$5:$F275,"="&amp;$F275)&gt;5,"",COUNTIF($D$6:$D275,"=F")),"")</f>
        <v/>
      </c>
      <c r="M275" s="36" t="str">
        <f>IF($F275=M$3&amp;"-"&amp;M$4,IF(COUNTIF($F$5:$F275,"="&amp;$F275)&gt;5,"",$A275),"")</f>
        <v/>
      </c>
      <c r="N275" s="36" t="str">
        <f>IF($F275=N$3&amp;"-"&amp;N$4,IF(COUNTIF($F$5:$F275,"="&amp;$F275)&gt;5,"",COUNTIF($D$6:$D275,"=F")),"")</f>
        <v/>
      </c>
      <c r="O275" s="36" t="str">
        <f>IF($F275=O$3&amp;"-"&amp;O$4,IF(COUNTIF($F$5:$F275,"="&amp;$F275)&gt;5,"",$A275),"")</f>
        <v/>
      </c>
      <c r="P275" s="36" t="str">
        <f>IF($F275=P$3&amp;"-"&amp;P$4,IF(COUNTIF($F$5:$F275,"="&amp;$F275)&gt;5,"",COUNTIF($D$6:$D275,"=F")),"")</f>
        <v/>
      </c>
      <c r="Q275" s="36" t="str">
        <f>IF($F275=Q$3&amp;"-"&amp;Q$4,IF(COUNTIF($F$5:$F275,"="&amp;$F275)&gt;5,"",$A275),"")</f>
        <v/>
      </c>
      <c r="R275" s="36" t="str">
        <f>IF($F275=R$3&amp;"-"&amp;R$4,IF(COUNTIF($F$5:$F275,"="&amp;$F275)&gt;5,"",COUNTIF($D$6:$D275,"=F")),"")</f>
        <v/>
      </c>
      <c r="S275" s="62">
        <f t="shared" si="10"/>
        <v>271</v>
      </c>
      <c r="T275" s="63" t="str">
        <f t="shared" si="11"/>
        <v>0:27:42</v>
      </c>
    </row>
    <row r="276" spans="1:20" x14ac:dyDescent="0.35">
      <c r="A276" s="19">
        <v>272</v>
      </c>
      <c r="B276" s="45" t="s">
        <v>665</v>
      </c>
      <c r="C276" s="14" t="s">
        <v>568</v>
      </c>
      <c r="D276" s="24" t="s">
        <v>12</v>
      </c>
      <c r="E276" s="24" t="s">
        <v>3</v>
      </c>
      <c r="F276" s="23" t="str">
        <f>IF(ISNA(E276),"",E276&amp;"-"&amp;D276)</f>
        <v>HRC-M</v>
      </c>
      <c r="G276" s="36" t="str">
        <f>IF($F276=G$3&amp;"-"&amp;G$4,IF(COUNTIF($F$5:$F276,"="&amp;$F276)&gt;5,"",$A276),"")</f>
        <v/>
      </c>
      <c r="H276" s="36" t="str">
        <f>IF($F276=H$3&amp;"-"&amp;H$4,IF(COUNTIF($F$5:$F276,"="&amp;$F276)&gt;5,"",COUNTIF($D$6:$D276,"=F")),"")</f>
        <v/>
      </c>
      <c r="I276" s="36" t="str">
        <f>IF($F276=I$3&amp;"-"&amp;I$4,IF(COUNTIF($F$5:$F276,"="&amp;$F276)&gt;5,"",$A276),"")</f>
        <v/>
      </c>
      <c r="J276" s="36" t="str">
        <f>IF($F276=J$3&amp;"-"&amp;J$4,IF(COUNTIF($F$5:$F276,"="&amp;$F276)&gt;5,"",COUNTIF($D$6:$D276,"=F")),"")</f>
        <v/>
      </c>
      <c r="K276" s="36" t="str">
        <f>IF($F276=K$3&amp;"-"&amp;K$4,IF(COUNTIF($F$5:$F276,"="&amp;$F276)&gt;5,"",$A276),"")</f>
        <v/>
      </c>
      <c r="L276" s="36" t="str">
        <f>IF($F276=L$3&amp;"-"&amp;L$4,IF(COUNTIF($F$5:$F276,"="&amp;$F276)&gt;5,"",COUNTIF($D$6:$D276,"=F")),"")</f>
        <v/>
      </c>
      <c r="M276" s="36" t="str">
        <f>IF($F276=M$3&amp;"-"&amp;M$4,IF(COUNTIF($F$5:$F276,"="&amp;$F276)&gt;5,"",$A276),"")</f>
        <v/>
      </c>
      <c r="N276" s="36" t="str">
        <f>IF($F276=N$3&amp;"-"&amp;N$4,IF(COUNTIF($F$5:$F276,"="&amp;$F276)&gt;5,"",COUNTIF($D$6:$D276,"=F")),"")</f>
        <v/>
      </c>
      <c r="O276" s="36" t="str">
        <f>IF($F276=O$3&amp;"-"&amp;O$4,IF(COUNTIF($F$5:$F276,"="&amp;$F276)&gt;5,"",$A276),"")</f>
        <v/>
      </c>
      <c r="P276" s="36" t="str">
        <f>IF($F276=P$3&amp;"-"&amp;P$4,IF(COUNTIF($F$5:$F276,"="&amp;$F276)&gt;5,"",COUNTIF($D$6:$D276,"=F")),"")</f>
        <v/>
      </c>
      <c r="Q276" s="36" t="str">
        <f>IF($F276=Q$3&amp;"-"&amp;Q$4,IF(COUNTIF($F$5:$F276,"="&amp;$F276)&gt;5,"",$A276),"")</f>
        <v/>
      </c>
      <c r="R276" s="36" t="str">
        <f>IF($F276=R$3&amp;"-"&amp;R$4,IF(COUNTIF($F$5:$F276,"="&amp;$F276)&gt;5,"",COUNTIF($D$6:$D276,"=F")),"")</f>
        <v/>
      </c>
      <c r="S276" s="62">
        <f t="shared" si="10"/>
        <v>272</v>
      </c>
      <c r="T276" s="63" t="str">
        <f t="shared" si="11"/>
        <v>0:27:42</v>
      </c>
    </row>
    <row r="277" spans="1:20" x14ac:dyDescent="0.35">
      <c r="A277" s="19">
        <v>273</v>
      </c>
      <c r="B277" s="45" t="s">
        <v>666</v>
      </c>
      <c r="C277" s="14" t="s">
        <v>173</v>
      </c>
      <c r="D277" s="24" t="s">
        <v>12</v>
      </c>
      <c r="E277" s="24" t="s">
        <v>3</v>
      </c>
      <c r="F277" s="23" t="str">
        <f>IF(ISNA(E277),"",E277&amp;"-"&amp;D277)</f>
        <v>HRC-M</v>
      </c>
      <c r="G277" s="36" t="str">
        <f>IF($F277=G$3&amp;"-"&amp;G$4,IF(COUNTIF($F$5:$F277,"="&amp;$F277)&gt;5,"",$A277),"")</f>
        <v/>
      </c>
      <c r="H277" s="36" t="str">
        <f>IF($F277=H$3&amp;"-"&amp;H$4,IF(COUNTIF($F$5:$F277,"="&amp;$F277)&gt;5,"",COUNTIF($D$6:$D277,"=F")),"")</f>
        <v/>
      </c>
      <c r="I277" s="36" t="str">
        <f>IF($F277=I$3&amp;"-"&amp;I$4,IF(COUNTIF($F$5:$F277,"="&amp;$F277)&gt;5,"",$A277),"")</f>
        <v/>
      </c>
      <c r="J277" s="36" t="str">
        <f>IF($F277=J$3&amp;"-"&amp;J$4,IF(COUNTIF($F$5:$F277,"="&amp;$F277)&gt;5,"",COUNTIF($D$6:$D277,"=F")),"")</f>
        <v/>
      </c>
      <c r="K277" s="36" t="str">
        <f>IF($F277=K$3&amp;"-"&amp;K$4,IF(COUNTIF($F$5:$F277,"="&amp;$F277)&gt;5,"",$A277),"")</f>
        <v/>
      </c>
      <c r="L277" s="36" t="str">
        <f>IF($F277=L$3&amp;"-"&amp;L$4,IF(COUNTIF($F$5:$F277,"="&amp;$F277)&gt;5,"",COUNTIF($D$6:$D277,"=F")),"")</f>
        <v/>
      </c>
      <c r="M277" s="36" t="str">
        <f>IF($F277=M$3&amp;"-"&amp;M$4,IF(COUNTIF($F$5:$F277,"="&amp;$F277)&gt;5,"",$A277),"")</f>
        <v/>
      </c>
      <c r="N277" s="36" t="str">
        <f>IF($F277=N$3&amp;"-"&amp;N$4,IF(COUNTIF($F$5:$F277,"="&amp;$F277)&gt;5,"",COUNTIF($D$6:$D277,"=F")),"")</f>
        <v/>
      </c>
      <c r="O277" s="36" t="str">
        <f>IF($F277=O$3&amp;"-"&amp;O$4,IF(COUNTIF($F$5:$F277,"="&amp;$F277)&gt;5,"",$A277),"")</f>
        <v/>
      </c>
      <c r="P277" s="36" t="str">
        <f>IF($F277=P$3&amp;"-"&amp;P$4,IF(COUNTIF($F$5:$F277,"="&amp;$F277)&gt;5,"",COUNTIF($D$6:$D277,"=F")),"")</f>
        <v/>
      </c>
      <c r="Q277" s="36" t="str">
        <f>IF($F277=Q$3&amp;"-"&amp;Q$4,IF(COUNTIF($F$5:$F277,"="&amp;$F277)&gt;5,"",$A277),"")</f>
        <v/>
      </c>
      <c r="R277" s="36" t="str">
        <f>IF($F277=R$3&amp;"-"&amp;R$4,IF(COUNTIF($F$5:$F277,"="&amp;$F277)&gt;5,"",COUNTIF($D$6:$D277,"=F")),"")</f>
        <v/>
      </c>
      <c r="S277" s="62">
        <f t="shared" si="10"/>
        <v>273</v>
      </c>
      <c r="T277" s="63" t="str">
        <f t="shared" si="11"/>
        <v>0:27:43</v>
      </c>
    </row>
    <row r="278" spans="1:20" x14ac:dyDescent="0.35">
      <c r="A278" s="19">
        <v>274</v>
      </c>
      <c r="B278" s="45" t="s">
        <v>475</v>
      </c>
      <c r="C278" s="14" t="s">
        <v>20</v>
      </c>
      <c r="D278" s="24" t="s">
        <v>13</v>
      </c>
      <c r="E278" s="24" t="s">
        <v>0</v>
      </c>
      <c r="F278" s="23" t="str">
        <f>IF(ISNA(E278),"",E278&amp;"-"&amp;D278)</f>
        <v>C&amp;C-F</v>
      </c>
      <c r="G278" s="36" t="str">
        <f>IF($F278=G$3&amp;"-"&amp;G$4,IF(COUNTIF($F$5:$F278,"="&amp;$F278)&gt;5,"",$A278),"")</f>
        <v/>
      </c>
      <c r="H278" s="36" t="str">
        <f>IF($F278=H$3&amp;"-"&amp;H$4,IF(COUNTIF($F$5:$F278,"="&amp;$F278)&gt;5,"",COUNTIF($D$6:$D278,"=F")),"")</f>
        <v/>
      </c>
      <c r="I278" s="36" t="str">
        <f>IF($F278=I$3&amp;"-"&amp;I$4,IF(COUNTIF($F$5:$F278,"="&amp;$F278)&gt;5,"",$A278),"")</f>
        <v/>
      </c>
      <c r="J278" s="36" t="str">
        <f>IF($F278=J$3&amp;"-"&amp;J$4,IF(COUNTIF($F$5:$F278,"="&amp;$F278)&gt;5,"",COUNTIF($D$6:$D278,"=F")),"")</f>
        <v/>
      </c>
      <c r="K278" s="36" t="str">
        <f>IF($F278=K$3&amp;"-"&amp;K$4,IF(COUNTIF($F$5:$F278,"="&amp;$F278)&gt;5,"",$A278),"")</f>
        <v/>
      </c>
      <c r="L278" s="36" t="str">
        <f>IF($F278=L$3&amp;"-"&amp;L$4,IF(COUNTIF($F$5:$F278,"="&amp;$F278)&gt;5,"",COUNTIF($D$6:$D278,"=F")),"")</f>
        <v/>
      </c>
      <c r="M278" s="36" t="str">
        <f>IF($F278=M$3&amp;"-"&amp;M$4,IF(COUNTIF($F$5:$F278,"="&amp;$F278)&gt;5,"",$A278),"")</f>
        <v/>
      </c>
      <c r="N278" s="36" t="str">
        <f>IF($F278=N$3&amp;"-"&amp;N$4,IF(COUNTIF($F$5:$F278,"="&amp;$F278)&gt;5,"",COUNTIF($D$6:$D278,"=F")),"")</f>
        <v/>
      </c>
      <c r="O278" s="36" t="str">
        <f>IF($F278=O$3&amp;"-"&amp;O$4,IF(COUNTIF($F$5:$F278,"="&amp;$F278)&gt;5,"",$A278),"")</f>
        <v/>
      </c>
      <c r="P278" s="36" t="str">
        <f>IF($F278=P$3&amp;"-"&amp;P$4,IF(COUNTIF($F$5:$F278,"="&amp;$F278)&gt;5,"",COUNTIF($D$6:$D278,"=F")),"")</f>
        <v/>
      </c>
      <c r="Q278" s="36" t="str">
        <f>IF($F278=Q$3&amp;"-"&amp;Q$4,IF(COUNTIF($F$5:$F278,"="&amp;$F278)&gt;5,"",$A278),"")</f>
        <v/>
      </c>
      <c r="R278" s="36" t="str">
        <f>IF($F278=R$3&amp;"-"&amp;R$4,IF(COUNTIF($F$5:$F278,"="&amp;$F278)&gt;5,"",COUNTIF($D$6:$D278,"=F")),"")</f>
        <v/>
      </c>
      <c r="S278" s="62">
        <f t="shared" si="10"/>
        <v>274</v>
      </c>
      <c r="T278" s="63" t="str">
        <f t="shared" si="11"/>
        <v>0:27:45</v>
      </c>
    </row>
    <row r="279" spans="1:20" x14ac:dyDescent="0.35">
      <c r="A279" s="19">
        <v>275</v>
      </c>
      <c r="B279" s="45" t="s">
        <v>433</v>
      </c>
      <c r="C279" s="14" t="s">
        <v>511</v>
      </c>
      <c r="D279" s="24" t="s">
        <v>12</v>
      </c>
      <c r="E279" s="24" t="s">
        <v>0</v>
      </c>
      <c r="F279" s="23" t="str">
        <f>IF(ISNA(E279),"",E279&amp;"-"&amp;D279)</f>
        <v>C&amp;C-M</v>
      </c>
      <c r="G279" s="36" t="str">
        <f>IF($F279=G$3&amp;"-"&amp;G$4,IF(COUNTIF($F$5:$F279,"="&amp;$F279)&gt;5,"",$A279),"")</f>
        <v/>
      </c>
      <c r="H279" s="36" t="str">
        <f>IF($F279=H$3&amp;"-"&amp;H$4,IF(COUNTIF($F$5:$F279,"="&amp;$F279)&gt;5,"",COUNTIF($D$6:$D279,"=F")),"")</f>
        <v/>
      </c>
      <c r="I279" s="36" t="str">
        <f>IF($F279=I$3&amp;"-"&amp;I$4,IF(COUNTIF($F$5:$F279,"="&amp;$F279)&gt;5,"",$A279),"")</f>
        <v/>
      </c>
      <c r="J279" s="36" t="str">
        <f>IF($F279=J$3&amp;"-"&amp;J$4,IF(COUNTIF($F$5:$F279,"="&amp;$F279)&gt;5,"",COUNTIF($D$6:$D279,"=F")),"")</f>
        <v/>
      </c>
      <c r="K279" s="36" t="str">
        <f>IF($F279=K$3&amp;"-"&amp;K$4,IF(COUNTIF($F$5:$F279,"="&amp;$F279)&gt;5,"",$A279),"")</f>
        <v/>
      </c>
      <c r="L279" s="36" t="str">
        <f>IF($F279=L$3&amp;"-"&amp;L$4,IF(COUNTIF($F$5:$F279,"="&amp;$F279)&gt;5,"",COUNTIF($D$6:$D279,"=F")),"")</f>
        <v/>
      </c>
      <c r="M279" s="36" t="str">
        <f>IF($F279=M$3&amp;"-"&amp;M$4,IF(COUNTIF($F$5:$F279,"="&amp;$F279)&gt;5,"",$A279),"")</f>
        <v/>
      </c>
      <c r="N279" s="36" t="str">
        <f>IF($F279=N$3&amp;"-"&amp;N$4,IF(COUNTIF($F$5:$F279,"="&amp;$F279)&gt;5,"",COUNTIF($D$6:$D279,"=F")),"")</f>
        <v/>
      </c>
      <c r="O279" s="36" t="str">
        <f>IF($F279=O$3&amp;"-"&amp;O$4,IF(COUNTIF($F$5:$F279,"="&amp;$F279)&gt;5,"",$A279),"")</f>
        <v/>
      </c>
      <c r="P279" s="36" t="str">
        <f>IF($F279=P$3&amp;"-"&amp;P$4,IF(COUNTIF($F$5:$F279,"="&amp;$F279)&gt;5,"",COUNTIF($D$6:$D279,"=F")),"")</f>
        <v/>
      </c>
      <c r="Q279" s="36" t="str">
        <f>IF($F279=Q$3&amp;"-"&amp;Q$4,IF(COUNTIF($F$5:$F279,"="&amp;$F279)&gt;5,"",$A279),"")</f>
        <v/>
      </c>
      <c r="R279" s="36" t="str">
        <f>IF($F279=R$3&amp;"-"&amp;R$4,IF(COUNTIF($F$5:$F279,"="&amp;$F279)&gt;5,"",COUNTIF($D$6:$D279,"=F")),"")</f>
        <v/>
      </c>
      <c r="S279" s="62">
        <f t="shared" si="10"/>
        <v>275</v>
      </c>
      <c r="T279" s="63" t="str">
        <f t="shared" si="11"/>
        <v>0:27:46</v>
      </c>
    </row>
    <row r="280" spans="1:20" x14ac:dyDescent="0.35">
      <c r="A280" s="19">
        <v>276</v>
      </c>
      <c r="B280" s="45" t="s">
        <v>476</v>
      </c>
      <c r="C280" s="14" t="s">
        <v>103</v>
      </c>
      <c r="D280" s="24" t="s">
        <v>12</v>
      </c>
      <c r="E280" s="24" t="s">
        <v>5</v>
      </c>
      <c r="F280" s="23" t="str">
        <f>IF(ISNA(E280),"",E280&amp;"-"&amp;D280)</f>
        <v>SS-M</v>
      </c>
      <c r="G280" s="36" t="str">
        <f>IF($F280=G$3&amp;"-"&amp;G$4,IF(COUNTIF($F$5:$F280,"="&amp;$F280)&gt;5,"",$A280),"")</f>
        <v/>
      </c>
      <c r="H280" s="36" t="str">
        <f>IF($F280=H$3&amp;"-"&amp;H$4,IF(COUNTIF($F$5:$F280,"="&amp;$F280)&gt;5,"",COUNTIF($D$6:$D280,"=F")),"")</f>
        <v/>
      </c>
      <c r="I280" s="36" t="str">
        <f>IF($F280=I$3&amp;"-"&amp;I$4,IF(COUNTIF($F$5:$F280,"="&amp;$F280)&gt;5,"",$A280),"")</f>
        <v/>
      </c>
      <c r="J280" s="36" t="str">
        <f>IF($F280=J$3&amp;"-"&amp;J$4,IF(COUNTIF($F$5:$F280,"="&amp;$F280)&gt;5,"",COUNTIF($D$6:$D280,"=F")),"")</f>
        <v/>
      </c>
      <c r="K280" s="36" t="str">
        <f>IF($F280=K$3&amp;"-"&amp;K$4,IF(COUNTIF($F$5:$F280,"="&amp;$F280)&gt;5,"",$A280),"")</f>
        <v/>
      </c>
      <c r="L280" s="36" t="str">
        <f>IF($F280=L$3&amp;"-"&amp;L$4,IF(COUNTIF($F$5:$F280,"="&amp;$F280)&gt;5,"",COUNTIF($D$6:$D280,"=F")),"")</f>
        <v/>
      </c>
      <c r="M280" s="36" t="str">
        <f>IF($F280=M$3&amp;"-"&amp;M$4,IF(COUNTIF($F$5:$F280,"="&amp;$F280)&gt;5,"",$A280),"")</f>
        <v/>
      </c>
      <c r="N280" s="36" t="str">
        <f>IF($F280=N$3&amp;"-"&amp;N$4,IF(COUNTIF($F$5:$F280,"="&amp;$F280)&gt;5,"",COUNTIF($D$6:$D280,"=F")),"")</f>
        <v/>
      </c>
      <c r="O280" s="36" t="str">
        <f>IF($F280=O$3&amp;"-"&amp;O$4,IF(COUNTIF($F$5:$F280,"="&amp;$F280)&gt;5,"",$A280),"")</f>
        <v/>
      </c>
      <c r="P280" s="36" t="str">
        <f>IF($F280=P$3&amp;"-"&amp;P$4,IF(COUNTIF($F$5:$F280,"="&amp;$F280)&gt;5,"",COUNTIF($D$6:$D280,"=F")),"")</f>
        <v/>
      </c>
      <c r="Q280" s="36" t="str">
        <f>IF($F280=Q$3&amp;"-"&amp;Q$4,IF(COUNTIF($F$5:$F280,"="&amp;$F280)&gt;5,"",$A280),"")</f>
        <v/>
      </c>
      <c r="R280" s="36" t="str">
        <f>IF($F280=R$3&amp;"-"&amp;R$4,IF(COUNTIF($F$5:$F280,"="&amp;$F280)&gt;5,"",COUNTIF($D$6:$D280,"=F")),"")</f>
        <v/>
      </c>
      <c r="S280" s="62">
        <f t="shared" si="10"/>
        <v>276</v>
      </c>
      <c r="T280" s="63" t="str">
        <f t="shared" si="11"/>
        <v>0:27:47</v>
      </c>
    </row>
    <row r="281" spans="1:20" x14ac:dyDescent="0.35">
      <c r="A281" s="19">
        <v>277</v>
      </c>
      <c r="B281" s="45" t="s">
        <v>331</v>
      </c>
      <c r="C281" s="14" t="s">
        <v>366</v>
      </c>
      <c r="D281" s="24" t="s">
        <v>13</v>
      </c>
      <c r="E281" s="24" t="s">
        <v>4</v>
      </c>
      <c r="F281" s="23" t="str">
        <f>IF(ISNA(E281),"",E281&amp;"-"&amp;D281)</f>
        <v>NJ-F</v>
      </c>
      <c r="G281" s="36" t="str">
        <f>IF($F281=G$3&amp;"-"&amp;G$4,IF(COUNTIF($F$5:$F281,"="&amp;$F281)&gt;5,"",$A281),"")</f>
        <v/>
      </c>
      <c r="H281" s="36" t="str">
        <f>IF($F281=H$3&amp;"-"&amp;H$4,IF(COUNTIF($F$5:$F281,"="&amp;$F281)&gt;5,"",COUNTIF($D$6:$D281,"=F")),"")</f>
        <v/>
      </c>
      <c r="I281" s="36" t="str">
        <f>IF($F281=I$3&amp;"-"&amp;I$4,IF(COUNTIF($F$5:$F281,"="&amp;$F281)&gt;5,"",$A281),"")</f>
        <v/>
      </c>
      <c r="J281" s="36" t="str">
        <f>IF($F281=J$3&amp;"-"&amp;J$4,IF(COUNTIF($F$5:$F281,"="&amp;$F281)&gt;5,"",COUNTIF($D$6:$D281,"=F")),"")</f>
        <v/>
      </c>
      <c r="K281" s="36" t="str">
        <f>IF($F281=K$3&amp;"-"&amp;K$4,IF(COUNTIF($F$5:$F281,"="&amp;$F281)&gt;5,"",$A281),"")</f>
        <v/>
      </c>
      <c r="L281" s="36" t="str">
        <f>IF($F281=L$3&amp;"-"&amp;L$4,IF(COUNTIF($F$5:$F281,"="&amp;$F281)&gt;5,"",COUNTIF($D$6:$D281,"=F")),"")</f>
        <v/>
      </c>
      <c r="M281" s="36" t="str">
        <f>IF($F281=M$3&amp;"-"&amp;M$4,IF(COUNTIF($F$5:$F281,"="&amp;$F281)&gt;5,"",$A281),"")</f>
        <v/>
      </c>
      <c r="N281" s="36" t="str">
        <f>IF($F281=N$3&amp;"-"&amp;N$4,IF(COUNTIF($F$5:$F281,"="&amp;$F281)&gt;5,"",COUNTIF($D$6:$D281,"=F")),"")</f>
        <v/>
      </c>
      <c r="O281" s="36" t="str">
        <f>IF($F281=O$3&amp;"-"&amp;O$4,IF(COUNTIF($F$5:$F281,"="&amp;$F281)&gt;5,"",$A281),"")</f>
        <v/>
      </c>
      <c r="P281" s="36" t="str">
        <f>IF($F281=P$3&amp;"-"&amp;P$4,IF(COUNTIF($F$5:$F281,"="&amp;$F281)&gt;5,"",COUNTIF($D$6:$D281,"=F")),"")</f>
        <v/>
      </c>
      <c r="Q281" s="36" t="str">
        <f>IF($F281=Q$3&amp;"-"&amp;Q$4,IF(COUNTIF($F$5:$F281,"="&amp;$F281)&gt;5,"",$A281),"")</f>
        <v/>
      </c>
      <c r="R281" s="36" t="str">
        <f>IF($F281=R$3&amp;"-"&amp;R$4,IF(COUNTIF($F$5:$F281,"="&amp;$F281)&gt;5,"",COUNTIF($D$6:$D281,"=F")),"")</f>
        <v/>
      </c>
      <c r="S281" s="62">
        <f t="shared" si="10"/>
        <v>277</v>
      </c>
      <c r="T281" s="63" t="str">
        <f t="shared" si="11"/>
        <v>0:27:48</v>
      </c>
    </row>
    <row r="282" spans="1:20" x14ac:dyDescent="0.35">
      <c r="A282" s="19">
        <v>278</v>
      </c>
      <c r="B282" s="45" t="s">
        <v>434</v>
      </c>
      <c r="C282" s="14" t="s">
        <v>264</v>
      </c>
      <c r="D282" s="24" t="s">
        <v>13</v>
      </c>
      <c r="E282" s="24" t="s">
        <v>5</v>
      </c>
      <c r="F282" s="23" t="str">
        <f>IF(ISNA(E282),"",E282&amp;"-"&amp;D282)</f>
        <v>SS-F</v>
      </c>
      <c r="G282" s="36" t="str">
        <f>IF($F282=G$3&amp;"-"&amp;G$4,IF(COUNTIF($F$5:$F282,"="&amp;$F282)&gt;5,"",$A282),"")</f>
        <v/>
      </c>
      <c r="H282" s="36" t="str">
        <f>IF($F282=H$3&amp;"-"&amp;H$4,IF(COUNTIF($F$5:$F282,"="&amp;$F282)&gt;5,"",COUNTIF($D$6:$D282,"=F")),"")</f>
        <v/>
      </c>
      <c r="I282" s="36" t="str">
        <f>IF($F282=I$3&amp;"-"&amp;I$4,IF(COUNTIF($F$5:$F282,"="&amp;$F282)&gt;5,"",$A282),"")</f>
        <v/>
      </c>
      <c r="J282" s="36" t="str">
        <f>IF($F282=J$3&amp;"-"&amp;J$4,IF(COUNTIF($F$5:$F282,"="&amp;$F282)&gt;5,"",COUNTIF($D$6:$D282,"=F")),"")</f>
        <v/>
      </c>
      <c r="K282" s="36" t="str">
        <f>IF($F282=K$3&amp;"-"&amp;K$4,IF(COUNTIF($F$5:$F282,"="&amp;$F282)&gt;5,"",$A282),"")</f>
        <v/>
      </c>
      <c r="L282" s="36" t="str">
        <f>IF($F282=L$3&amp;"-"&amp;L$4,IF(COUNTIF($F$5:$F282,"="&amp;$F282)&gt;5,"",COUNTIF($D$6:$D282,"=F")),"")</f>
        <v/>
      </c>
      <c r="M282" s="36" t="str">
        <f>IF($F282=M$3&amp;"-"&amp;M$4,IF(COUNTIF($F$5:$F282,"="&amp;$F282)&gt;5,"",$A282),"")</f>
        <v/>
      </c>
      <c r="N282" s="36" t="str">
        <f>IF($F282=N$3&amp;"-"&amp;N$4,IF(COUNTIF($F$5:$F282,"="&amp;$F282)&gt;5,"",COUNTIF($D$6:$D282,"=F")),"")</f>
        <v/>
      </c>
      <c r="O282" s="36" t="str">
        <f>IF($F282=O$3&amp;"-"&amp;O$4,IF(COUNTIF($F$5:$F282,"="&amp;$F282)&gt;5,"",$A282),"")</f>
        <v/>
      </c>
      <c r="P282" s="36" t="str">
        <f>IF($F282=P$3&amp;"-"&amp;P$4,IF(COUNTIF($F$5:$F282,"="&amp;$F282)&gt;5,"",COUNTIF($D$6:$D282,"=F")),"")</f>
        <v/>
      </c>
      <c r="Q282" s="36" t="str">
        <f>IF($F282=Q$3&amp;"-"&amp;Q$4,IF(COUNTIF($F$5:$F282,"="&amp;$F282)&gt;5,"",$A282),"")</f>
        <v/>
      </c>
      <c r="R282" s="36" t="str">
        <f>IF($F282=R$3&amp;"-"&amp;R$4,IF(COUNTIF($F$5:$F282,"="&amp;$F282)&gt;5,"",COUNTIF($D$6:$D282,"=F")),"")</f>
        <v/>
      </c>
      <c r="S282" s="62">
        <f t="shared" si="10"/>
        <v>278</v>
      </c>
      <c r="T282" s="63" t="str">
        <f t="shared" si="11"/>
        <v>0:27:50</v>
      </c>
    </row>
    <row r="283" spans="1:20" x14ac:dyDescent="0.35">
      <c r="A283" s="19">
        <v>279</v>
      </c>
      <c r="B283" s="45" t="s">
        <v>477</v>
      </c>
      <c r="C283" s="14" t="s">
        <v>526</v>
      </c>
      <c r="D283" s="24" t="s">
        <v>13</v>
      </c>
      <c r="E283" s="24" t="s">
        <v>2</v>
      </c>
      <c r="F283" s="23" t="str">
        <f>IF(ISNA(E283),"",E283&amp;"-"&amp;D283)</f>
        <v>Ely-F</v>
      </c>
      <c r="G283" s="36" t="str">
        <f>IF($F283=G$3&amp;"-"&amp;G$4,IF(COUNTIF($F$5:$F283,"="&amp;$F283)&gt;5,"",$A283),"")</f>
        <v/>
      </c>
      <c r="H283" s="36" t="str">
        <f>IF($F283=H$3&amp;"-"&amp;H$4,IF(COUNTIF($F$5:$F283,"="&amp;$F283)&gt;5,"",COUNTIF($D$6:$D283,"=F")),"")</f>
        <v/>
      </c>
      <c r="I283" s="36" t="str">
        <f>IF($F283=I$3&amp;"-"&amp;I$4,IF(COUNTIF($F$5:$F283,"="&amp;$F283)&gt;5,"",$A283),"")</f>
        <v/>
      </c>
      <c r="J283" s="36" t="str">
        <f>IF($F283=J$3&amp;"-"&amp;J$4,IF(COUNTIF($F$5:$F283,"="&amp;$F283)&gt;5,"",COUNTIF($D$6:$D283,"=F")),"")</f>
        <v/>
      </c>
      <c r="K283" s="36" t="str">
        <f>IF($F283=K$3&amp;"-"&amp;K$4,IF(COUNTIF($F$5:$F283,"="&amp;$F283)&gt;5,"",$A283),"")</f>
        <v/>
      </c>
      <c r="L283" s="36" t="str">
        <f>IF($F283=L$3&amp;"-"&amp;L$4,IF(COUNTIF($F$5:$F283,"="&amp;$F283)&gt;5,"",COUNTIF($D$6:$D283,"=F")),"")</f>
        <v/>
      </c>
      <c r="M283" s="36" t="str">
        <f>IF($F283=M$3&amp;"-"&amp;M$4,IF(COUNTIF($F$5:$F283,"="&amp;$F283)&gt;5,"",$A283),"")</f>
        <v/>
      </c>
      <c r="N283" s="36" t="str">
        <f>IF($F283=N$3&amp;"-"&amp;N$4,IF(COUNTIF($F$5:$F283,"="&amp;$F283)&gt;5,"",COUNTIF($D$6:$D283,"=F")),"")</f>
        <v/>
      </c>
      <c r="O283" s="36" t="str">
        <f>IF($F283=O$3&amp;"-"&amp;O$4,IF(COUNTIF($F$5:$F283,"="&amp;$F283)&gt;5,"",$A283),"")</f>
        <v/>
      </c>
      <c r="P283" s="36" t="str">
        <f>IF($F283=P$3&amp;"-"&amp;P$4,IF(COUNTIF($F$5:$F283,"="&amp;$F283)&gt;5,"",COUNTIF($D$6:$D283,"=F")),"")</f>
        <v/>
      </c>
      <c r="Q283" s="36" t="str">
        <f>IF($F283=Q$3&amp;"-"&amp;Q$4,IF(COUNTIF($F$5:$F283,"="&amp;$F283)&gt;5,"",$A283),"")</f>
        <v/>
      </c>
      <c r="R283" s="36" t="str">
        <f>IF($F283=R$3&amp;"-"&amp;R$4,IF(COUNTIF($F$5:$F283,"="&amp;$F283)&gt;5,"",COUNTIF($D$6:$D283,"=F")),"")</f>
        <v/>
      </c>
      <c r="S283" s="62">
        <f t="shared" si="10"/>
        <v>279</v>
      </c>
      <c r="T283" s="63" t="str">
        <f t="shared" si="11"/>
        <v>0:27:53</v>
      </c>
    </row>
    <row r="284" spans="1:20" x14ac:dyDescent="0.35">
      <c r="A284" s="19">
        <v>280</v>
      </c>
      <c r="B284" s="45" t="s">
        <v>667</v>
      </c>
      <c r="C284" s="14" t="s">
        <v>449</v>
      </c>
      <c r="D284" s="24" t="s">
        <v>13</v>
      </c>
      <c r="E284" s="24" t="s">
        <v>5</v>
      </c>
      <c r="F284" s="23" t="str">
        <f>IF(ISNA(E284),"",E284&amp;"-"&amp;D284)</f>
        <v>SS-F</v>
      </c>
      <c r="G284" s="36" t="str">
        <f>IF($F284=G$3&amp;"-"&amp;G$4,IF(COUNTIF($F$5:$F284,"="&amp;$F284)&gt;5,"",$A284),"")</f>
        <v/>
      </c>
      <c r="H284" s="36" t="str">
        <f>IF($F284=H$3&amp;"-"&amp;H$4,IF(COUNTIF($F$5:$F284,"="&amp;$F284)&gt;5,"",COUNTIF($D$6:$D284,"=F")),"")</f>
        <v/>
      </c>
      <c r="I284" s="36" t="str">
        <f>IF($F284=I$3&amp;"-"&amp;I$4,IF(COUNTIF($F$5:$F284,"="&amp;$F284)&gt;5,"",$A284),"")</f>
        <v/>
      </c>
      <c r="J284" s="36" t="str">
        <f>IF($F284=J$3&amp;"-"&amp;J$4,IF(COUNTIF($F$5:$F284,"="&amp;$F284)&gt;5,"",COUNTIF($D$6:$D284,"=F")),"")</f>
        <v/>
      </c>
      <c r="K284" s="36" t="str">
        <f>IF($F284=K$3&amp;"-"&amp;K$4,IF(COUNTIF($F$5:$F284,"="&amp;$F284)&gt;5,"",$A284),"")</f>
        <v/>
      </c>
      <c r="L284" s="36" t="str">
        <f>IF($F284=L$3&amp;"-"&amp;L$4,IF(COUNTIF($F$5:$F284,"="&amp;$F284)&gt;5,"",COUNTIF($D$6:$D284,"=F")),"")</f>
        <v/>
      </c>
      <c r="M284" s="36" t="str">
        <f>IF($F284=M$3&amp;"-"&amp;M$4,IF(COUNTIF($F$5:$F284,"="&amp;$F284)&gt;5,"",$A284),"")</f>
        <v/>
      </c>
      <c r="N284" s="36" t="str">
        <f>IF($F284=N$3&amp;"-"&amp;N$4,IF(COUNTIF($F$5:$F284,"="&amp;$F284)&gt;5,"",COUNTIF($D$6:$D284,"=F")),"")</f>
        <v/>
      </c>
      <c r="O284" s="36" t="str">
        <f>IF($F284=O$3&amp;"-"&amp;O$4,IF(COUNTIF($F$5:$F284,"="&amp;$F284)&gt;5,"",$A284),"")</f>
        <v/>
      </c>
      <c r="P284" s="36" t="str">
        <f>IF($F284=P$3&amp;"-"&amp;P$4,IF(COUNTIF($F$5:$F284,"="&amp;$F284)&gt;5,"",COUNTIF($D$6:$D284,"=F")),"")</f>
        <v/>
      </c>
      <c r="Q284" s="36" t="str">
        <f>IF($F284=Q$3&amp;"-"&amp;Q$4,IF(COUNTIF($F$5:$F284,"="&amp;$F284)&gt;5,"",$A284),"")</f>
        <v/>
      </c>
      <c r="R284" s="36" t="str">
        <f>IF($F284=R$3&amp;"-"&amp;R$4,IF(COUNTIF($F$5:$F284,"="&amp;$F284)&gt;5,"",COUNTIF($D$6:$D284,"=F")),"")</f>
        <v/>
      </c>
      <c r="S284" s="62">
        <f t="shared" si="10"/>
        <v>280</v>
      </c>
      <c r="T284" s="63" t="str">
        <f t="shared" si="11"/>
        <v>0:27:55</v>
      </c>
    </row>
    <row r="285" spans="1:20" x14ac:dyDescent="0.35">
      <c r="A285" s="19">
        <v>281</v>
      </c>
      <c r="B285" s="45" t="s">
        <v>267</v>
      </c>
      <c r="C285" s="14" t="s">
        <v>490</v>
      </c>
      <c r="D285" s="24" t="s">
        <v>13</v>
      </c>
      <c r="E285" s="24" t="s">
        <v>0</v>
      </c>
      <c r="F285" s="23" t="str">
        <f>IF(ISNA(E285),"",E285&amp;"-"&amp;D285)</f>
        <v>C&amp;C-F</v>
      </c>
      <c r="G285" s="36" t="str">
        <f>IF($F285=G$3&amp;"-"&amp;G$4,IF(COUNTIF($F$5:$F285,"="&amp;$F285)&gt;5,"",$A285),"")</f>
        <v/>
      </c>
      <c r="H285" s="36" t="str">
        <f>IF($F285=H$3&amp;"-"&amp;H$4,IF(COUNTIF($F$5:$F285,"="&amp;$F285)&gt;5,"",COUNTIF($D$6:$D285,"=F")),"")</f>
        <v/>
      </c>
      <c r="I285" s="36" t="str">
        <f>IF($F285=I$3&amp;"-"&amp;I$4,IF(COUNTIF($F$5:$F285,"="&amp;$F285)&gt;5,"",$A285),"")</f>
        <v/>
      </c>
      <c r="J285" s="36" t="str">
        <f>IF($F285=J$3&amp;"-"&amp;J$4,IF(COUNTIF($F$5:$F285,"="&amp;$F285)&gt;5,"",COUNTIF($D$6:$D285,"=F")),"")</f>
        <v/>
      </c>
      <c r="K285" s="36" t="str">
        <f>IF($F285=K$3&amp;"-"&amp;K$4,IF(COUNTIF($F$5:$F285,"="&amp;$F285)&gt;5,"",$A285),"")</f>
        <v/>
      </c>
      <c r="L285" s="36" t="str">
        <f>IF($F285=L$3&amp;"-"&amp;L$4,IF(COUNTIF($F$5:$F285,"="&amp;$F285)&gt;5,"",COUNTIF($D$6:$D285,"=F")),"")</f>
        <v/>
      </c>
      <c r="M285" s="36" t="str">
        <f>IF($F285=M$3&amp;"-"&amp;M$4,IF(COUNTIF($F$5:$F285,"="&amp;$F285)&gt;5,"",$A285),"")</f>
        <v/>
      </c>
      <c r="N285" s="36" t="str">
        <f>IF($F285=N$3&amp;"-"&amp;N$4,IF(COUNTIF($F$5:$F285,"="&amp;$F285)&gt;5,"",COUNTIF($D$6:$D285,"=F")),"")</f>
        <v/>
      </c>
      <c r="O285" s="36" t="str">
        <f>IF($F285=O$3&amp;"-"&amp;O$4,IF(COUNTIF($F$5:$F285,"="&amp;$F285)&gt;5,"",$A285),"")</f>
        <v/>
      </c>
      <c r="P285" s="36" t="str">
        <f>IF($F285=P$3&amp;"-"&amp;P$4,IF(COUNTIF($F$5:$F285,"="&amp;$F285)&gt;5,"",COUNTIF($D$6:$D285,"=F")),"")</f>
        <v/>
      </c>
      <c r="Q285" s="36" t="str">
        <f>IF($F285=Q$3&amp;"-"&amp;Q$4,IF(COUNTIF($F$5:$F285,"="&amp;$F285)&gt;5,"",$A285),"")</f>
        <v/>
      </c>
      <c r="R285" s="36" t="str">
        <f>IF($F285=R$3&amp;"-"&amp;R$4,IF(COUNTIF($F$5:$F285,"="&amp;$F285)&gt;5,"",COUNTIF($D$6:$D285,"=F")),"")</f>
        <v/>
      </c>
      <c r="S285" s="62">
        <f t="shared" si="10"/>
        <v>281</v>
      </c>
      <c r="T285" s="63" t="str">
        <f t="shared" si="11"/>
        <v>0:27:56</v>
      </c>
    </row>
    <row r="286" spans="1:20" x14ac:dyDescent="0.35">
      <c r="A286" s="19">
        <v>282</v>
      </c>
      <c r="B286" s="45" t="s">
        <v>269</v>
      </c>
      <c r="C286" s="14" t="s">
        <v>254</v>
      </c>
      <c r="D286" s="24" t="s">
        <v>13</v>
      </c>
      <c r="E286" s="24" t="s">
        <v>2</v>
      </c>
      <c r="F286" s="23" t="str">
        <f>IF(ISNA(E286),"",E286&amp;"-"&amp;D286)</f>
        <v>Ely-F</v>
      </c>
      <c r="G286" s="36" t="str">
        <f>IF($F286=G$3&amp;"-"&amp;G$4,IF(COUNTIF($F$5:$F286,"="&amp;$F286)&gt;5,"",$A286),"")</f>
        <v/>
      </c>
      <c r="H286" s="36" t="str">
        <f>IF($F286=H$3&amp;"-"&amp;H$4,IF(COUNTIF($F$5:$F286,"="&amp;$F286)&gt;5,"",COUNTIF($D$6:$D286,"=F")),"")</f>
        <v/>
      </c>
      <c r="I286" s="36" t="str">
        <f>IF($F286=I$3&amp;"-"&amp;I$4,IF(COUNTIF($F$5:$F286,"="&amp;$F286)&gt;5,"",$A286),"")</f>
        <v/>
      </c>
      <c r="J286" s="36" t="str">
        <f>IF($F286=J$3&amp;"-"&amp;J$4,IF(COUNTIF($F$5:$F286,"="&amp;$F286)&gt;5,"",COUNTIF($D$6:$D286,"=F")),"")</f>
        <v/>
      </c>
      <c r="K286" s="36" t="str">
        <f>IF($F286=K$3&amp;"-"&amp;K$4,IF(COUNTIF($F$5:$F286,"="&amp;$F286)&gt;5,"",$A286),"")</f>
        <v/>
      </c>
      <c r="L286" s="36" t="str">
        <f>IF($F286=L$3&amp;"-"&amp;L$4,IF(COUNTIF($F$5:$F286,"="&amp;$F286)&gt;5,"",COUNTIF($D$6:$D286,"=F")),"")</f>
        <v/>
      </c>
      <c r="M286" s="36" t="str">
        <f>IF($F286=M$3&amp;"-"&amp;M$4,IF(COUNTIF($F$5:$F286,"="&amp;$F286)&gt;5,"",$A286),"")</f>
        <v/>
      </c>
      <c r="N286" s="36" t="str">
        <f>IF($F286=N$3&amp;"-"&amp;N$4,IF(COUNTIF($F$5:$F286,"="&amp;$F286)&gt;5,"",COUNTIF($D$6:$D286,"=F")),"")</f>
        <v/>
      </c>
      <c r="O286" s="36" t="str">
        <f>IF($F286=O$3&amp;"-"&amp;O$4,IF(COUNTIF($F$5:$F286,"="&amp;$F286)&gt;5,"",$A286),"")</f>
        <v/>
      </c>
      <c r="P286" s="36" t="str">
        <f>IF($F286=P$3&amp;"-"&amp;P$4,IF(COUNTIF($F$5:$F286,"="&amp;$F286)&gt;5,"",COUNTIF($D$6:$D286,"=F")),"")</f>
        <v/>
      </c>
      <c r="Q286" s="36" t="str">
        <f>IF($F286=Q$3&amp;"-"&amp;Q$4,IF(COUNTIF($F$5:$F286,"="&amp;$F286)&gt;5,"",$A286),"")</f>
        <v/>
      </c>
      <c r="R286" s="36" t="str">
        <f>IF($F286=R$3&amp;"-"&amp;R$4,IF(COUNTIF($F$5:$F286,"="&amp;$F286)&gt;5,"",COUNTIF($D$6:$D286,"=F")),"")</f>
        <v/>
      </c>
      <c r="S286" s="62">
        <f t="shared" si="10"/>
        <v>282</v>
      </c>
      <c r="T286" s="63" t="str">
        <f t="shared" si="11"/>
        <v>0:27:57</v>
      </c>
    </row>
    <row r="287" spans="1:20" x14ac:dyDescent="0.35">
      <c r="A287" s="19">
        <v>283</v>
      </c>
      <c r="B287" s="45" t="s">
        <v>332</v>
      </c>
      <c r="C287" s="14" t="s">
        <v>450</v>
      </c>
      <c r="D287" s="24" t="s">
        <v>13</v>
      </c>
      <c r="E287" s="24" t="s">
        <v>5</v>
      </c>
      <c r="F287" s="23" t="str">
        <f>IF(ISNA(E287),"",E287&amp;"-"&amp;D287)</f>
        <v>SS-F</v>
      </c>
      <c r="G287" s="36" t="str">
        <f>IF($F287=G$3&amp;"-"&amp;G$4,IF(COUNTIF($F$5:$F287,"="&amp;$F287)&gt;5,"",$A287),"")</f>
        <v/>
      </c>
      <c r="H287" s="36" t="str">
        <f>IF($F287=H$3&amp;"-"&amp;H$4,IF(COUNTIF($F$5:$F287,"="&amp;$F287)&gt;5,"",COUNTIF($D$6:$D287,"=F")),"")</f>
        <v/>
      </c>
      <c r="I287" s="36" t="str">
        <f>IF($F287=I$3&amp;"-"&amp;I$4,IF(COUNTIF($F$5:$F287,"="&amp;$F287)&gt;5,"",$A287),"")</f>
        <v/>
      </c>
      <c r="J287" s="36" t="str">
        <f>IF($F287=J$3&amp;"-"&amp;J$4,IF(COUNTIF($F$5:$F287,"="&amp;$F287)&gt;5,"",COUNTIF($D$6:$D287,"=F")),"")</f>
        <v/>
      </c>
      <c r="K287" s="36" t="str">
        <f>IF($F287=K$3&amp;"-"&amp;K$4,IF(COUNTIF($F$5:$F287,"="&amp;$F287)&gt;5,"",$A287),"")</f>
        <v/>
      </c>
      <c r="L287" s="36" t="str">
        <f>IF($F287=L$3&amp;"-"&amp;L$4,IF(COUNTIF($F$5:$F287,"="&amp;$F287)&gt;5,"",COUNTIF($D$6:$D287,"=F")),"")</f>
        <v/>
      </c>
      <c r="M287" s="36" t="str">
        <f>IF($F287=M$3&amp;"-"&amp;M$4,IF(COUNTIF($F$5:$F287,"="&amp;$F287)&gt;5,"",$A287),"")</f>
        <v/>
      </c>
      <c r="N287" s="36" t="str">
        <f>IF($F287=N$3&amp;"-"&amp;N$4,IF(COUNTIF($F$5:$F287,"="&amp;$F287)&gt;5,"",COUNTIF($D$6:$D287,"=F")),"")</f>
        <v/>
      </c>
      <c r="O287" s="36" t="str">
        <f>IF($F287=O$3&amp;"-"&amp;O$4,IF(COUNTIF($F$5:$F287,"="&amp;$F287)&gt;5,"",$A287),"")</f>
        <v/>
      </c>
      <c r="P287" s="36" t="str">
        <f>IF($F287=P$3&amp;"-"&amp;P$4,IF(COUNTIF($F$5:$F287,"="&amp;$F287)&gt;5,"",COUNTIF($D$6:$D287,"=F")),"")</f>
        <v/>
      </c>
      <c r="Q287" s="36" t="str">
        <f>IF($F287=Q$3&amp;"-"&amp;Q$4,IF(COUNTIF($F$5:$F287,"="&amp;$F287)&gt;5,"",$A287),"")</f>
        <v/>
      </c>
      <c r="R287" s="36" t="str">
        <f>IF($F287=R$3&amp;"-"&amp;R$4,IF(COUNTIF($F$5:$F287,"="&amp;$F287)&gt;5,"",COUNTIF($D$6:$D287,"=F")),"")</f>
        <v/>
      </c>
      <c r="S287" s="62">
        <f t="shared" si="10"/>
        <v>283</v>
      </c>
      <c r="T287" s="63" t="str">
        <f t="shared" si="11"/>
        <v>0:28:00</v>
      </c>
    </row>
    <row r="288" spans="1:20" x14ac:dyDescent="0.35">
      <c r="A288" s="19">
        <v>284</v>
      </c>
      <c r="B288" s="45" t="s">
        <v>271</v>
      </c>
      <c r="C288" s="14" t="s">
        <v>350</v>
      </c>
      <c r="D288" s="24" t="s">
        <v>13</v>
      </c>
      <c r="E288" s="24" t="s">
        <v>2</v>
      </c>
      <c r="F288" s="23" t="str">
        <f>IF(ISNA(E288),"",E288&amp;"-"&amp;D288)</f>
        <v>Ely-F</v>
      </c>
      <c r="G288" s="36" t="str">
        <f>IF($F288=G$3&amp;"-"&amp;G$4,IF(COUNTIF($F$5:$F288,"="&amp;$F288)&gt;5,"",$A288),"")</f>
        <v/>
      </c>
      <c r="H288" s="36" t="str">
        <f>IF($F288=H$3&amp;"-"&amp;H$4,IF(COUNTIF($F$5:$F288,"="&amp;$F288)&gt;5,"",COUNTIF($D$6:$D288,"=F")),"")</f>
        <v/>
      </c>
      <c r="I288" s="36" t="str">
        <f>IF($F288=I$3&amp;"-"&amp;I$4,IF(COUNTIF($F$5:$F288,"="&amp;$F288)&gt;5,"",$A288),"")</f>
        <v/>
      </c>
      <c r="J288" s="36" t="str">
        <f>IF($F288=J$3&amp;"-"&amp;J$4,IF(COUNTIF($F$5:$F288,"="&amp;$F288)&gt;5,"",COUNTIF($D$6:$D288,"=F")),"")</f>
        <v/>
      </c>
      <c r="K288" s="36" t="str">
        <f>IF($F288=K$3&amp;"-"&amp;K$4,IF(COUNTIF($F$5:$F288,"="&amp;$F288)&gt;5,"",$A288),"")</f>
        <v/>
      </c>
      <c r="L288" s="36" t="str">
        <f>IF($F288=L$3&amp;"-"&amp;L$4,IF(COUNTIF($F$5:$F288,"="&amp;$F288)&gt;5,"",COUNTIF($D$6:$D288,"=F")),"")</f>
        <v/>
      </c>
      <c r="M288" s="36" t="str">
        <f>IF($F288=M$3&amp;"-"&amp;M$4,IF(COUNTIF($F$5:$F288,"="&amp;$F288)&gt;5,"",$A288),"")</f>
        <v/>
      </c>
      <c r="N288" s="36" t="str">
        <f>IF($F288=N$3&amp;"-"&amp;N$4,IF(COUNTIF($F$5:$F288,"="&amp;$F288)&gt;5,"",COUNTIF($D$6:$D288,"=F")),"")</f>
        <v/>
      </c>
      <c r="O288" s="36" t="str">
        <f>IF($F288=O$3&amp;"-"&amp;O$4,IF(COUNTIF($F$5:$F288,"="&amp;$F288)&gt;5,"",$A288),"")</f>
        <v/>
      </c>
      <c r="P288" s="36" t="str">
        <f>IF($F288=P$3&amp;"-"&amp;P$4,IF(COUNTIF($F$5:$F288,"="&amp;$F288)&gt;5,"",COUNTIF($D$6:$D288,"=F")),"")</f>
        <v/>
      </c>
      <c r="Q288" s="36" t="str">
        <f>IF($F288=Q$3&amp;"-"&amp;Q$4,IF(COUNTIF($F$5:$F288,"="&amp;$F288)&gt;5,"",$A288),"")</f>
        <v/>
      </c>
      <c r="R288" s="36" t="str">
        <f>IF($F288=R$3&amp;"-"&amp;R$4,IF(COUNTIF($F$5:$F288,"="&amp;$F288)&gt;5,"",COUNTIF($D$6:$D288,"=F")),"")</f>
        <v/>
      </c>
      <c r="S288" s="62">
        <f t="shared" si="10"/>
        <v>284</v>
      </c>
      <c r="T288" s="63" t="str">
        <f t="shared" si="11"/>
        <v>0:28:01</v>
      </c>
    </row>
    <row r="289" spans="1:20" x14ac:dyDescent="0.35">
      <c r="A289" s="19">
        <v>285</v>
      </c>
      <c r="B289" s="45" t="s">
        <v>405</v>
      </c>
      <c r="C289" s="14" t="s">
        <v>527</v>
      </c>
      <c r="D289" s="24" t="s">
        <v>13</v>
      </c>
      <c r="E289" s="24" t="s">
        <v>2</v>
      </c>
      <c r="F289" s="23" t="str">
        <f>IF(ISNA(E289),"",E289&amp;"-"&amp;D289)</f>
        <v>Ely-F</v>
      </c>
      <c r="G289" s="36" t="str">
        <f>IF($F289=G$3&amp;"-"&amp;G$4,IF(COUNTIF($F$5:$F289,"="&amp;$F289)&gt;5,"",$A289),"")</f>
        <v/>
      </c>
      <c r="H289" s="36" t="str">
        <f>IF($F289=H$3&amp;"-"&amp;H$4,IF(COUNTIF($F$5:$F289,"="&amp;$F289)&gt;5,"",COUNTIF($D$6:$D289,"=F")),"")</f>
        <v/>
      </c>
      <c r="I289" s="36" t="str">
        <f>IF($F289=I$3&amp;"-"&amp;I$4,IF(COUNTIF($F$5:$F289,"="&amp;$F289)&gt;5,"",$A289),"")</f>
        <v/>
      </c>
      <c r="J289" s="36" t="str">
        <f>IF($F289=J$3&amp;"-"&amp;J$4,IF(COUNTIF($F$5:$F289,"="&amp;$F289)&gt;5,"",COUNTIF($D$6:$D289,"=F")),"")</f>
        <v/>
      </c>
      <c r="K289" s="36" t="str">
        <f>IF($F289=K$3&amp;"-"&amp;K$4,IF(COUNTIF($F$5:$F289,"="&amp;$F289)&gt;5,"",$A289),"")</f>
        <v/>
      </c>
      <c r="L289" s="36" t="str">
        <f>IF($F289=L$3&amp;"-"&amp;L$4,IF(COUNTIF($F$5:$F289,"="&amp;$F289)&gt;5,"",COUNTIF($D$6:$D289,"=F")),"")</f>
        <v/>
      </c>
      <c r="M289" s="36" t="str">
        <f>IF($F289=M$3&amp;"-"&amp;M$4,IF(COUNTIF($F$5:$F289,"="&amp;$F289)&gt;5,"",$A289),"")</f>
        <v/>
      </c>
      <c r="N289" s="36" t="str">
        <f>IF($F289=N$3&amp;"-"&amp;N$4,IF(COUNTIF($F$5:$F289,"="&amp;$F289)&gt;5,"",COUNTIF($D$6:$D289,"=F")),"")</f>
        <v/>
      </c>
      <c r="O289" s="36" t="str">
        <f>IF($F289=O$3&amp;"-"&amp;O$4,IF(COUNTIF($F$5:$F289,"="&amp;$F289)&gt;5,"",$A289),"")</f>
        <v/>
      </c>
      <c r="P289" s="36" t="str">
        <f>IF($F289=P$3&amp;"-"&amp;P$4,IF(COUNTIF($F$5:$F289,"="&amp;$F289)&gt;5,"",COUNTIF($D$6:$D289,"=F")),"")</f>
        <v/>
      </c>
      <c r="Q289" s="36" t="str">
        <f>IF($F289=Q$3&amp;"-"&amp;Q$4,IF(COUNTIF($F$5:$F289,"="&amp;$F289)&gt;5,"",$A289),"")</f>
        <v/>
      </c>
      <c r="R289" s="36" t="str">
        <f>IF($F289=R$3&amp;"-"&amp;R$4,IF(COUNTIF($F$5:$F289,"="&amp;$F289)&gt;5,"",COUNTIF($D$6:$D289,"=F")),"")</f>
        <v/>
      </c>
      <c r="S289" s="62">
        <f t="shared" si="10"/>
        <v>285</v>
      </c>
      <c r="T289" s="63" t="str">
        <f t="shared" si="11"/>
        <v>0:28:12</v>
      </c>
    </row>
    <row r="290" spans="1:20" x14ac:dyDescent="0.35">
      <c r="A290" s="19">
        <v>286</v>
      </c>
      <c r="B290" s="45" t="s">
        <v>406</v>
      </c>
      <c r="C290" s="14" t="s">
        <v>149</v>
      </c>
      <c r="D290" s="24" t="s">
        <v>13</v>
      </c>
      <c r="E290" s="24" t="s">
        <v>3</v>
      </c>
      <c r="F290" s="23" t="str">
        <f>IF(ISNA(E290),"",E290&amp;"-"&amp;D290)</f>
        <v>HRC-F</v>
      </c>
      <c r="G290" s="36" t="str">
        <f>IF($F290=G$3&amp;"-"&amp;G$4,IF(COUNTIF($F$5:$F290,"="&amp;$F290)&gt;5,"",$A290),"")</f>
        <v/>
      </c>
      <c r="H290" s="36" t="str">
        <f>IF($F290=H$3&amp;"-"&amp;H$4,IF(COUNTIF($F$5:$F290,"="&amp;$F290)&gt;5,"",COUNTIF($D$6:$D290,"=F")),"")</f>
        <v/>
      </c>
      <c r="I290" s="36" t="str">
        <f>IF($F290=I$3&amp;"-"&amp;I$4,IF(COUNTIF($F$5:$F290,"="&amp;$F290)&gt;5,"",$A290),"")</f>
        <v/>
      </c>
      <c r="J290" s="36" t="str">
        <f>IF($F290=J$3&amp;"-"&amp;J$4,IF(COUNTIF($F$5:$F290,"="&amp;$F290)&gt;5,"",COUNTIF($D$6:$D290,"=F")),"")</f>
        <v/>
      </c>
      <c r="K290" s="36" t="str">
        <f>IF($F290=K$3&amp;"-"&amp;K$4,IF(COUNTIF($F$5:$F290,"="&amp;$F290)&gt;5,"",$A290),"")</f>
        <v/>
      </c>
      <c r="L290" s="36" t="str">
        <f>IF($F290=L$3&amp;"-"&amp;L$4,IF(COUNTIF($F$5:$F290,"="&amp;$F290)&gt;5,"",COUNTIF($D$6:$D290,"=F")),"")</f>
        <v/>
      </c>
      <c r="M290" s="36" t="str">
        <f>IF($F290=M$3&amp;"-"&amp;M$4,IF(COUNTIF($F$5:$F290,"="&amp;$F290)&gt;5,"",$A290),"")</f>
        <v/>
      </c>
      <c r="N290" s="36" t="str">
        <f>IF($F290=N$3&amp;"-"&amp;N$4,IF(COUNTIF($F$5:$F290,"="&amp;$F290)&gt;5,"",COUNTIF($D$6:$D290,"=F")),"")</f>
        <v/>
      </c>
      <c r="O290" s="36" t="str">
        <f>IF($F290=O$3&amp;"-"&amp;O$4,IF(COUNTIF($F$5:$F290,"="&amp;$F290)&gt;5,"",$A290),"")</f>
        <v/>
      </c>
      <c r="P290" s="36" t="str">
        <f>IF($F290=P$3&amp;"-"&amp;P$4,IF(COUNTIF($F$5:$F290,"="&amp;$F290)&gt;5,"",COUNTIF($D$6:$D290,"=F")),"")</f>
        <v/>
      </c>
      <c r="Q290" s="36" t="str">
        <f>IF($F290=Q$3&amp;"-"&amp;Q$4,IF(COUNTIF($F$5:$F290,"="&amp;$F290)&gt;5,"",$A290),"")</f>
        <v/>
      </c>
      <c r="R290" s="36" t="str">
        <f>IF($F290=R$3&amp;"-"&amp;R$4,IF(COUNTIF($F$5:$F290,"="&amp;$F290)&gt;5,"",COUNTIF($D$6:$D290,"=F")),"")</f>
        <v/>
      </c>
      <c r="S290" s="62">
        <f t="shared" si="10"/>
        <v>286</v>
      </c>
      <c r="T290" s="63" t="str">
        <f t="shared" si="11"/>
        <v>0:28:18</v>
      </c>
    </row>
    <row r="291" spans="1:20" x14ac:dyDescent="0.35">
      <c r="A291" s="19">
        <v>287</v>
      </c>
      <c r="B291" s="45" t="s">
        <v>668</v>
      </c>
      <c r="C291" s="14" t="s">
        <v>147</v>
      </c>
      <c r="D291" s="24" t="s">
        <v>13</v>
      </c>
      <c r="E291" s="24" t="s">
        <v>3</v>
      </c>
      <c r="F291" s="23" t="str">
        <f>IF(ISNA(E291),"",E291&amp;"-"&amp;D291)</f>
        <v>HRC-F</v>
      </c>
      <c r="G291" s="36" t="str">
        <f>IF($F291=G$3&amp;"-"&amp;G$4,IF(COUNTIF($F$5:$F291,"="&amp;$F291)&gt;5,"",$A291),"")</f>
        <v/>
      </c>
      <c r="H291" s="36" t="str">
        <f>IF($F291=H$3&amp;"-"&amp;H$4,IF(COUNTIF($F$5:$F291,"="&amp;$F291)&gt;5,"",COUNTIF($D$6:$D291,"=F")),"")</f>
        <v/>
      </c>
      <c r="I291" s="36" t="str">
        <f>IF($F291=I$3&amp;"-"&amp;I$4,IF(COUNTIF($F$5:$F291,"="&amp;$F291)&gt;5,"",$A291),"")</f>
        <v/>
      </c>
      <c r="J291" s="36" t="str">
        <f>IF($F291=J$3&amp;"-"&amp;J$4,IF(COUNTIF($F$5:$F291,"="&amp;$F291)&gt;5,"",COUNTIF($D$6:$D291,"=F")),"")</f>
        <v/>
      </c>
      <c r="K291" s="36" t="str">
        <f>IF($F291=K$3&amp;"-"&amp;K$4,IF(COUNTIF($F$5:$F291,"="&amp;$F291)&gt;5,"",$A291),"")</f>
        <v/>
      </c>
      <c r="L291" s="36" t="str">
        <f>IF($F291=L$3&amp;"-"&amp;L$4,IF(COUNTIF($F$5:$F291,"="&amp;$F291)&gt;5,"",COUNTIF($D$6:$D291,"=F")),"")</f>
        <v/>
      </c>
      <c r="M291" s="36" t="str">
        <f>IF($F291=M$3&amp;"-"&amp;M$4,IF(COUNTIF($F$5:$F291,"="&amp;$F291)&gt;5,"",$A291),"")</f>
        <v/>
      </c>
      <c r="N291" s="36" t="str">
        <f>IF($F291=N$3&amp;"-"&amp;N$4,IF(COUNTIF($F$5:$F291,"="&amp;$F291)&gt;5,"",COUNTIF($D$6:$D291,"=F")),"")</f>
        <v/>
      </c>
      <c r="O291" s="36" t="str">
        <f>IF($F291=O$3&amp;"-"&amp;O$4,IF(COUNTIF($F$5:$F291,"="&amp;$F291)&gt;5,"",$A291),"")</f>
        <v/>
      </c>
      <c r="P291" s="36" t="str">
        <f>IF($F291=P$3&amp;"-"&amp;P$4,IF(COUNTIF($F$5:$F291,"="&amp;$F291)&gt;5,"",COUNTIF($D$6:$D291,"=F")),"")</f>
        <v/>
      </c>
      <c r="Q291" s="36" t="str">
        <f>IF($F291=Q$3&amp;"-"&amp;Q$4,IF(COUNTIF($F$5:$F291,"="&amp;$F291)&gt;5,"",$A291),"")</f>
        <v/>
      </c>
      <c r="R291" s="36" t="str">
        <f>IF($F291=R$3&amp;"-"&amp;R$4,IF(COUNTIF($F$5:$F291,"="&amp;$F291)&gt;5,"",COUNTIF($D$6:$D291,"=F")),"")</f>
        <v/>
      </c>
      <c r="S291" s="62">
        <f t="shared" si="10"/>
        <v>287</v>
      </c>
      <c r="T291" s="63" t="str">
        <f t="shared" si="11"/>
        <v>0:28:20</v>
      </c>
    </row>
    <row r="292" spans="1:20" x14ac:dyDescent="0.35">
      <c r="A292" s="19">
        <v>288</v>
      </c>
      <c r="B292" s="45" t="s">
        <v>669</v>
      </c>
      <c r="C292" s="14" t="s">
        <v>609</v>
      </c>
      <c r="D292" s="24" t="s">
        <v>13</v>
      </c>
      <c r="E292" s="24" t="s">
        <v>4</v>
      </c>
      <c r="F292" s="23" t="str">
        <f>IF(ISNA(E292),"",E292&amp;"-"&amp;D292)</f>
        <v>NJ-F</v>
      </c>
      <c r="G292" s="36" t="str">
        <f>IF($F292=G$3&amp;"-"&amp;G$4,IF(COUNTIF($F$5:$F292,"="&amp;$F292)&gt;5,"",$A292),"")</f>
        <v/>
      </c>
      <c r="H292" s="36" t="str">
        <f>IF($F292=H$3&amp;"-"&amp;H$4,IF(COUNTIF($F$5:$F292,"="&amp;$F292)&gt;5,"",COUNTIF($D$6:$D292,"=F")),"")</f>
        <v/>
      </c>
      <c r="I292" s="36" t="str">
        <f>IF($F292=I$3&amp;"-"&amp;I$4,IF(COUNTIF($F$5:$F292,"="&amp;$F292)&gt;5,"",$A292),"")</f>
        <v/>
      </c>
      <c r="J292" s="36" t="str">
        <f>IF($F292=J$3&amp;"-"&amp;J$4,IF(COUNTIF($F$5:$F292,"="&amp;$F292)&gt;5,"",COUNTIF($D$6:$D292,"=F")),"")</f>
        <v/>
      </c>
      <c r="K292" s="36" t="str">
        <f>IF($F292=K$3&amp;"-"&amp;K$4,IF(COUNTIF($F$5:$F292,"="&amp;$F292)&gt;5,"",$A292),"")</f>
        <v/>
      </c>
      <c r="L292" s="36" t="str">
        <f>IF($F292=L$3&amp;"-"&amp;L$4,IF(COUNTIF($F$5:$F292,"="&amp;$F292)&gt;5,"",COUNTIF($D$6:$D292,"=F")),"")</f>
        <v/>
      </c>
      <c r="M292" s="36" t="str">
        <f>IF($F292=M$3&amp;"-"&amp;M$4,IF(COUNTIF($F$5:$F292,"="&amp;$F292)&gt;5,"",$A292),"")</f>
        <v/>
      </c>
      <c r="N292" s="36" t="str">
        <f>IF($F292=N$3&amp;"-"&amp;N$4,IF(COUNTIF($F$5:$F292,"="&amp;$F292)&gt;5,"",COUNTIF($D$6:$D292,"=F")),"")</f>
        <v/>
      </c>
      <c r="O292" s="36" t="str">
        <f>IF($F292=O$3&amp;"-"&amp;O$4,IF(COUNTIF($F$5:$F292,"="&amp;$F292)&gt;5,"",$A292),"")</f>
        <v/>
      </c>
      <c r="P292" s="36" t="str">
        <f>IF($F292=P$3&amp;"-"&amp;P$4,IF(COUNTIF($F$5:$F292,"="&amp;$F292)&gt;5,"",COUNTIF($D$6:$D292,"=F")),"")</f>
        <v/>
      </c>
      <c r="Q292" s="36" t="str">
        <f>IF($F292=Q$3&amp;"-"&amp;Q$4,IF(COUNTIF($F$5:$F292,"="&amp;$F292)&gt;5,"",$A292),"")</f>
        <v/>
      </c>
      <c r="R292" s="36" t="str">
        <f>IF($F292=R$3&amp;"-"&amp;R$4,IF(COUNTIF($F$5:$F292,"="&amp;$F292)&gt;5,"",COUNTIF($D$6:$D292,"=F")),"")</f>
        <v/>
      </c>
      <c r="S292" s="62">
        <f t="shared" si="10"/>
        <v>288</v>
      </c>
      <c r="T292" s="63" t="str">
        <f t="shared" si="11"/>
        <v>0:28:27</v>
      </c>
    </row>
    <row r="293" spans="1:20" x14ac:dyDescent="0.35">
      <c r="A293" s="19">
        <v>289</v>
      </c>
      <c r="B293" s="45" t="s">
        <v>670</v>
      </c>
      <c r="C293" s="14" t="s">
        <v>444</v>
      </c>
      <c r="D293" s="24" t="s">
        <v>13</v>
      </c>
      <c r="E293" s="24" t="s">
        <v>1</v>
      </c>
      <c r="F293" s="23" t="str">
        <f>IF(ISNA(E293),"",E293&amp;"-"&amp;D293)</f>
        <v>CTC-F</v>
      </c>
      <c r="G293" s="36" t="str">
        <f>IF($F293=G$3&amp;"-"&amp;G$4,IF(COUNTIF($F$5:$F293,"="&amp;$F293)&gt;5,"",$A293),"")</f>
        <v/>
      </c>
      <c r="H293" s="36" t="str">
        <f>IF($F293=H$3&amp;"-"&amp;H$4,IF(COUNTIF($F$5:$F293,"="&amp;$F293)&gt;5,"",COUNTIF($D$6:$D293,"=F")),"")</f>
        <v/>
      </c>
      <c r="I293" s="36" t="str">
        <f>IF($F293=I$3&amp;"-"&amp;I$4,IF(COUNTIF($F$5:$F293,"="&amp;$F293)&gt;5,"",$A293),"")</f>
        <v/>
      </c>
      <c r="J293" s="36" t="str">
        <f>IF($F293=J$3&amp;"-"&amp;J$4,IF(COUNTIF($F$5:$F293,"="&amp;$F293)&gt;5,"",COUNTIF($D$6:$D293,"=F")),"")</f>
        <v/>
      </c>
      <c r="K293" s="36" t="str">
        <f>IF($F293=K$3&amp;"-"&amp;K$4,IF(COUNTIF($F$5:$F293,"="&amp;$F293)&gt;5,"",$A293),"")</f>
        <v/>
      </c>
      <c r="L293" s="36" t="str">
        <f>IF($F293=L$3&amp;"-"&amp;L$4,IF(COUNTIF($F$5:$F293,"="&amp;$F293)&gt;5,"",COUNTIF($D$6:$D293,"=F")),"")</f>
        <v/>
      </c>
      <c r="M293" s="36" t="str">
        <f>IF($F293=M$3&amp;"-"&amp;M$4,IF(COUNTIF($F$5:$F293,"="&amp;$F293)&gt;5,"",$A293),"")</f>
        <v/>
      </c>
      <c r="N293" s="36" t="str">
        <f>IF($F293=N$3&amp;"-"&amp;N$4,IF(COUNTIF($F$5:$F293,"="&amp;$F293)&gt;5,"",COUNTIF($D$6:$D293,"=F")),"")</f>
        <v/>
      </c>
      <c r="O293" s="36" t="str">
        <f>IF($F293=O$3&amp;"-"&amp;O$4,IF(COUNTIF($F$5:$F293,"="&amp;$F293)&gt;5,"",$A293),"")</f>
        <v/>
      </c>
      <c r="P293" s="36" t="str">
        <f>IF($F293=P$3&amp;"-"&amp;P$4,IF(COUNTIF($F$5:$F293,"="&amp;$F293)&gt;5,"",COUNTIF($D$6:$D293,"=F")),"")</f>
        <v/>
      </c>
      <c r="Q293" s="36" t="str">
        <f>IF($F293=Q$3&amp;"-"&amp;Q$4,IF(COUNTIF($F$5:$F293,"="&amp;$F293)&gt;5,"",$A293),"")</f>
        <v/>
      </c>
      <c r="R293" s="36" t="str">
        <f>IF($F293=R$3&amp;"-"&amp;R$4,IF(COUNTIF($F$5:$F293,"="&amp;$F293)&gt;5,"",COUNTIF($D$6:$D293,"=F")),"")</f>
        <v/>
      </c>
      <c r="S293" s="62">
        <f t="shared" si="10"/>
        <v>289</v>
      </c>
      <c r="T293" s="63" t="str">
        <f t="shared" si="11"/>
        <v>0:28:30</v>
      </c>
    </row>
    <row r="294" spans="1:20" x14ac:dyDescent="0.35">
      <c r="A294" s="19">
        <v>290</v>
      </c>
      <c r="B294" s="45" t="s">
        <v>671</v>
      </c>
      <c r="C294" s="14" t="s">
        <v>556</v>
      </c>
      <c r="D294" s="24" t="s">
        <v>13</v>
      </c>
      <c r="E294" s="24" t="s">
        <v>1</v>
      </c>
      <c r="F294" s="23" t="str">
        <f>IF(ISNA(E294),"",E294&amp;"-"&amp;D294)</f>
        <v>CTC-F</v>
      </c>
      <c r="G294" s="36" t="str">
        <f>IF($F294=G$3&amp;"-"&amp;G$4,IF(COUNTIF($F$5:$F294,"="&amp;$F294)&gt;5,"",$A294),"")</f>
        <v/>
      </c>
      <c r="H294" s="36" t="str">
        <f>IF($F294=H$3&amp;"-"&amp;H$4,IF(COUNTIF($F$5:$F294,"="&amp;$F294)&gt;5,"",COUNTIF($D$6:$D294,"=F")),"")</f>
        <v/>
      </c>
      <c r="I294" s="36" t="str">
        <f>IF($F294=I$3&amp;"-"&amp;I$4,IF(COUNTIF($F$5:$F294,"="&amp;$F294)&gt;5,"",$A294),"")</f>
        <v/>
      </c>
      <c r="J294" s="36" t="str">
        <f>IF($F294=J$3&amp;"-"&amp;J$4,IF(COUNTIF($F$5:$F294,"="&amp;$F294)&gt;5,"",COUNTIF($D$6:$D294,"=F")),"")</f>
        <v/>
      </c>
      <c r="K294" s="36" t="str">
        <f>IF($F294=K$3&amp;"-"&amp;K$4,IF(COUNTIF($F$5:$F294,"="&amp;$F294)&gt;5,"",$A294),"")</f>
        <v/>
      </c>
      <c r="L294" s="36" t="str">
        <f>IF($F294=L$3&amp;"-"&amp;L$4,IF(COUNTIF($F$5:$F294,"="&amp;$F294)&gt;5,"",COUNTIF($D$6:$D294,"=F")),"")</f>
        <v/>
      </c>
      <c r="M294" s="36" t="str">
        <f>IF($F294=M$3&amp;"-"&amp;M$4,IF(COUNTIF($F$5:$F294,"="&amp;$F294)&gt;5,"",$A294),"")</f>
        <v/>
      </c>
      <c r="N294" s="36" t="str">
        <f>IF($F294=N$3&amp;"-"&amp;N$4,IF(COUNTIF($F$5:$F294,"="&amp;$F294)&gt;5,"",COUNTIF($D$6:$D294,"=F")),"")</f>
        <v/>
      </c>
      <c r="O294" s="36" t="str">
        <f>IF($F294=O$3&amp;"-"&amp;O$4,IF(COUNTIF($F$5:$F294,"="&amp;$F294)&gt;5,"",$A294),"")</f>
        <v/>
      </c>
      <c r="P294" s="36" t="str">
        <f>IF($F294=P$3&amp;"-"&amp;P$4,IF(COUNTIF($F$5:$F294,"="&amp;$F294)&gt;5,"",COUNTIF($D$6:$D294,"=F")),"")</f>
        <v/>
      </c>
      <c r="Q294" s="36" t="str">
        <f>IF($F294=Q$3&amp;"-"&amp;Q$4,IF(COUNTIF($F$5:$F294,"="&amp;$F294)&gt;5,"",$A294),"")</f>
        <v/>
      </c>
      <c r="R294" s="36" t="str">
        <f>IF($F294=R$3&amp;"-"&amp;R$4,IF(COUNTIF($F$5:$F294,"="&amp;$F294)&gt;5,"",COUNTIF($D$6:$D294,"=F")),"")</f>
        <v/>
      </c>
      <c r="S294" s="62">
        <f t="shared" si="10"/>
        <v>290</v>
      </c>
      <c r="T294" s="63" t="str">
        <f t="shared" si="11"/>
        <v>0:28:35</v>
      </c>
    </row>
    <row r="295" spans="1:20" x14ac:dyDescent="0.35">
      <c r="A295" s="19">
        <v>291</v>
      </c>
      <c r="B295" s="45" t="s">
        <v>672</v>
      </c>
      <c r="C295" s="14" t="s">
        <v>278</v>
      </c>
      <c r="D295" s="24" t="s">
        <v>13</v>
      </c>
      <c r="E295" s="24" t="s">
        <v>2</v>
      </c>
      <c r="F295" s="23" t="str">
        <f>IF(ISNA(E295),"",E295&amp;"-"&amp;D295)</f>
        <v>Ely-F</v>
      </c>
      <c r="G295" s="36" t="str">
        <f>IF($F295=G$3&amp;"-"&amp;G$4,IF(COUNTIF($F$5:$F295,"="&amp;$F295)&gt;5,"",$A295),"")</f>
        <v/>
      </c>
      <c r="H295" s="36" t="str">
        <f>IF($F295=H$3&amp;"-"&amp;H$4,IF(COUNTIF($F$5:$F295,"="&amp;$F295)&gt;5,"",COUNTIF($D$6:$D295,"=F")),"")</f>
        <v/>
      </c>
      <c r="I295" s="36" t="str">
        <f>IF($F295=I$3&amp;"-"&amp;I$4,IF(COUNTIF($F$5:$F295,"="&amp;$F295)&gt;5,"",$A295),"")</f>
        <v/>
      </c>
      <c r="J295" s="36" t="str">
        <f>IF($F295=J$3&amp;"-"&amp;J$4,IF(COUNTIF($F$5:$F295,"="&amp;$F295)&gt;5,"",COUNTIF($D$6:$D295,"=F")),"")</f>
        <v/>
      </c>
      <c r="K295" s="36" t="str">
        <f>IF($F295=K$3&amp;"-"&amp;K$4,IF(COUNTIF($F$5:$F295,"="&amp;$F295)&gt;5,"",$A295),"")</f>
        <v/>
      </c>
      <c r="L295" s="36" t="str">
        <f>IF($F295=L$3&amp;"-"&amp;L$4,IF(COUNTIF($F$5:$F295,"="&amp;$F295)&gt;5,"",COUNTIF($D$6:$D295,"=F")),"")</f>
        <v/>
      </c>
      <c r="M295" s="36" t="str">
        <f>IF($F295=M$3&amp;"-"&amp;M$4,IF(COUNTIF($F$5:$F295,"="&amp;$F295)&gt;5,"",$A295),"")</f>
        <v/>
      </c>
      <c r="N295" s="36" t="str">
        <f>IF($F295=N$3&amp;"-"&amp;N$4,IF(COUNTIF($F$5:$F295,"="&amp;$F295)&gt;5,"",COUNTIF($D$6:$D295,"=F")),"")</f>
        <v/>
      </c>
      <c r="O295" s="36" t="str">
        <f>IF($F295=O$3&amp;"-"&amp;O$4,IF(COUNTIF($F$5:$F295,"="&amp;$F295)&gt;5,"",$A295),"")</f>
        <v/>
      </c>
      <c r="P295" s="36" t="str">
        <f>IF($F295=P$3&amp;"-"&amp;P$4,IF(COUNTIF($F$5:$F295,"="&amp;$F295)&gt;5,"",COUNTIF($D$6:$D295,"=F")),"")</f>
        <v/>
      </c>
      <c r="Q295" s="36" t="str">
        <f>IF($F295=Q$3&amp;"-"&amp;Q$4,IF(COUNTIF($F$5:$F295,"="&amp;$F295)&gt;5,"",$A295),"")</f>
        <v/>
      </c>
      <c r="R295" s="36" t="str">
        <f>IF($F295=R$3&amp;"-"&amp;R$4,IF(COUNTIF($F$5:$F295,"="&amp;$F295)&gt;5,"",COUNTIF($D$6:$D295,"=F")),"")</f>
        <v/>
      </c>
      <c r="S295" s="62">
        <f t="shared" si="10"/>
        <v>291</v>
      </c>
      <c r="T295" s="63" t="str">
        <f t="shared" si="11"/>
        <v>0:28:41</v>
      </c>
    </row>
    <row r="296" spans="1:20" x14ac:dyDescent="0.35">
      <c r="A296" s="19">
        <v>292</v>
      </c>
      <c r="B296" s="45" t="s">
        <v>478</v>
      </c>
      <c r="C296" s="14" t="s">
        <v>357</v>
      </c>
      <c r="D296" s="24" t="s">
        <v>13</v>
      </c>
      <c r="E296" s="24" t="s">
        <v>5</v>
      </c>
      <c r="F296" s="23" t="str">
        <f>IF(ISNA(E296),"",E296&amp;"-"&amp;D296)</f>
        <v>SS-F</v>
      </c>
      <c r="G296" s="36" t="str">
        <f>IF($F296=G$3&amp;"-"&amp;G$4,IF(COUNTIF($F$5:$F296,"="&amp;$F296)&gt;5,"",$A296),"")</f>
        <v/>
      </c>
      <c r="H296" s="36" t="str">
        <f>IF($F296=H$3&amp;"-"&amp;H$4,IF(COUNTIF($F$5:$F296,"="&amp;$F296)&gt;5,"",COUNTIF($D$6:$D296,"=F")),"")</f>
        <v/>
      </c>
      <c r="I296" s="36" t="str">
        <f>IF($F296=I$3&amp;"-"&amp;I$4,IF(COUNTIF($F$5:$F296,"="&amp;$F296)&gt;5,"",$A296),"")</f>
        <v/>
      </c>
      <c r="J296" s="36" t="str">
        <f>IF($F296=J$3&amp;"-"&amp;J$4,IF(COUNTIF($F$5:$F296,"="&amp;$F296)&gt;5,"",COUNTIF($D$6:$D296,"=F")),"")</f>
        <v/>
      </c>
      <c r="K296" s="36" t="str">
        <f>IF($F296=K$3&amp;"-"&amp;K$4,IF(COUNTIF($F$5:$F296,"="&amp;$F296)&gt;5,"",$A296),"")</f>
        <v/>
      </c>
      <c r="L296" s="36" t="str">
        <f>IF($F296=L$3&amp;"-"&amp;L$4,IF(COUNTIF($F$5:$F296,"="&amp;$F296)&gt;5,"",COUNTIF($D$6:$D296,"=F")),"")</f>
        <v/>
      </c>
      <c r="M296" s="36" t="str">
        <f>IF($F296=M$3&amp;"-"&amp;M$4,IF(COUNTIF($F$5:$F296,"="&amp;$F296)&gt;5,"",$A296),"")</f>
        <v/>
      </c>
      <c r="N296" s="36" t="str">
        <f>IF($F296=N$3&amp;"-"&amp;N$4,IF(COUNTIF($F$5:$F296,"="&amp;$F296)&gt;5,"",COUNTIF($D$6:$D296,"=F")),"")</f>
        <v/>
      </c>
      <c r="O296" s="36" t="str">
        <f>IF($F296=O$3&amp;"-"&amp;O$4,IF(COUNTIF($F$5:$F296,"="&amp;$F296)&gt;5,"",$A296),"")</f>
        <v/>
      </c>
      <c r="P296" s="36" t="str">
        <f>IF($F296=P$3&amp;"-"&amp;P$4,IF(COUNTIF($F$5:$F296,"="&amp;$F296)&gt;5,"",COUNTIF($D$6:$D296,"=F")),"")</f>
        <v/>
      </c>
      <c r="Q296" s="36" t="str">
        <f>IF($F296=Q$3&amp;"-"&amp;Q$4,IF(COUNTIF($F$5:$F296,"="&amp;$F296)&gt;5,"",$A296),"")</f>
        <v/>
      </c>
      <c r="R296" s="36" t="str">
        <f>IF($F296=R$3&amp;"-"&amp;R$4,IF(COUNTIF($F$5:$F296,"="&amp;$F296)&gt;5,"",COUNTIF($D$6:$D296,"=F")),"")</f>
        <v/>
      </c>
      <c r="S296" s="62">
        <f t="shared" si="10"/>
        <v>292</v>
      </c>
      <c r="T296" s="63" t="str">
        <f t="shared" si="11"/>
        <v>0:28:42</v>
      </c>
    </row>
    <row r="297" spans="1:20" x14ac:dyDescent="0.35">
      <c r="A297" s="19">
        <v>293</v>
      </c>
      <c r="B297" s="45" t="s">
        <v>435</v>
      </c>
      <c r="C297" s="14" t="s">
        <v>145</v>
      </c>
      <c r="D297" s="24" t="s">
        <v>13</v>
      </c>
      <c r="E297" s="24" t="s">
        <v>3</v>
      </c>
      <c r="F297" s="23" t="str">
        <f>IF(ISNA(E297),"",E297&amp;"-"&amp;D297)</f>
        <v>HRC-F</v>
      </c>
      <c r="G297" s="36" t="str">
        <f>IF($F297=G$3&amp;"-"&amp;G$4,IF(COUNTIF($F$5:$F297,"="&amp;$F297)&gt;5,"",$A297),"")</f>
        <v/>
      </c>
      <c r="H297" s="36" t="str">
        <f>IF($F297=H$3&amp;"-"&amp;H$4,IF(COUNTIF($F$5:$F297,"="&amp;$F297)&gt;5,"",COUNTIF($D$6:$D297,"=F")),"")</f>
        <v/>
      </c>
      <c r="I297" s="36" t="str">
        <f>IF($F297=I$3&amp;"-"&amp;I$4,IF(COUNTIF($F$5:$F297,"="&amp;$F297)&gt;5,"",$A297),"")</f>
        <v/>
      </c>
      <c r="J297" s="36" t="str">
        <f>IF($F297=J$3&amp;"-"&amp;J$4,IF(COUNTIF($F$5:$F297,"="&amp;$F297)&gt;5,"",COUNTIF($D$6:$D297,"=F")),"")</f>
        <v/>
      </c>
      <c r="K297" s="36" t="str">
        <f>IF($F297=K$3&amp;"-"&amp;K$4,IF(COUNTIF($F$5:$F297,"="&amp;$F297)&gt;5,"",$A297),"")</f>
        <v/>
      </c>
      <c r="L297" s="36" t="str">
        <f>IF($F297=L$3&amp;"-"&amp;L$4,IF(COUNTIF($F$5:$F297,"="&amp;$F297)&gt;5,"",COUNTIF($D$6:$D297,"=F")),"")</f>
        <v/>
      </c>
      <c r="M297" s="36" t="str">
        <f>IF($F297=M$3&amp;"-"&amp;M$4,IF(COUNTIF($F$5:$F297,"="&amp;$F297)&gt;5,"",$A297),"")</f>
        <v/>
      </c>
      <c r="N297" s="36" t="str">
        <f>IF($F297=N$3&amp;"-"&amp;N$4,IF(COUNTIF($F$5:$F297,"="&amp;$F297)&gt;5,"",COUNTIF($D$6:$D297,"=F")),"")</f>
        <v/>
      </c>
      <c r="O297" s="36" t="str">
        <f>IF($F297=O$3&amp;"-"&amp;O$4,IF(COUNTIF($F$5:$F297,"="&amp;$F297)&gt;5,"",$A297),"")</f>
        <v/>
      </c>
      <c r="P297" s="36" t="str">
        <f>IF($F297=P$3&amp;"-"&amp;P$4,IF(COUNTIF($F$5:$F297,"="&amp;$F297)&gt;5,"",COUNTIF($D$6:$D297,"=F")),"")</f>
        <v/>
      </c>
      <c r="Q297" s="36" t="str">
        <f>IF($F297=Q$3&amp;"-"&amp;Q$4,IF(COUNTIF($F$5:$F297,"="&amp;$F297)&gt;5,"",$A297),"")</f>
        <v/>
      </c>
      <c r="R297" s="36" t="str">
        <f>IF($F297=R$3&amp;"-"&amp;R$4,IF(COUNTIF($F$5:$F297,"="&amp;$F297)&gt;5,"",COUNTIF($D$6:$D297,"=F")),"")</f>
        <v/>
      </c>
      <c r="S297" s="62">
        <f t="shared" si="10"/>
        <v>293</v>
      </c>
      <c r="T297" s="63" t="str">
        <f t="shared" si="11"/>
        <v>0:28:46</v>
      </c>
    </row>
    <row r="298" spans="1:20" x14ac:dyDescent="0.35">
      <c r="A298" s="19">
        <v>294</v>
      </c>
      <c r="B298" s="45" t="s">
        <v>407</v>
      </c>
      <c r="C298" s="14" t="s">
        <v>142</v>
      </c>
      <c r="D298" s="24" t="s">
        <v>13</v>
      </c>
      <c r="E298" s="24" t="s">
        <v>3</v>
      </c>
      <c r="F298" s="23" t="str">
        <f>IF(ISNA(E298),"",E298&amp;"-"&amp;D298)</f>
        <v>HRC-F</v>
      </c>
      <c r="G298" s="36" t="str">
        <f>IF($F298=G$3&amp;"-"&amp;G$4,IF(COUNTIF($F$5:$F298,"="&amp;$F298)&gt;5,"",$A298),"")</f>
        <v/>
      </c>
      <c r="H298" s="36" t="str">
        <f>IF($F298=H$3&amp;"-"&amp;H$4,IF(COUNTIF($F$5:$F298,"="&amp;$F298)&gt;5,"",COUNTIF($D$6:$D298,"=F")),"")</f>
        <v/>
      </c>
      <c r="I298" s="36" t="str">
        <f>IF($F298=I$3&amp;"-"&amp;I$4,IF(COUNTIF($F$5:$F298,"="&amp;$F298)&gt;5,"",$A298),"")</f>
        <v/>
      </c>
      <c r="J298" s="36" t="str">
        <f>IF($F298=J$3&amp;"-"&amp;J$4,IF(COUNTIF($F$5:$F298,"="&amp;$F298)&gt;5,"",COUNTIF($D$6:$D298,"=F")),"")</f>
        <v/>
      </c>
      <c r="K298" s="36" t="str">
        <f>IF($F298=K$3&amp;"-"&amp;K$4,IF(COUNTIF($F$5:$F298,"="&amp;$F298)&gt;5,"",$A298),"")</f>
        <v/>
      </c>
      <c r="L298" s="36" t="str">
        <f>IF($F298=L$3&amp;"-"&amp;L$4,IF(COUNTIF($F$5:$F298,"="&amp;$F298)&gt;5,"",COUNTIF($D$6:$D298,"=F")),"")</f>
        <v/>
      </c>
      <c r="M298" s="36" t="str">
        <f>IF($F298=M$3&amp;"-"&amp;M$4,IF(COUNTIF($F$5:$F298,"="&amp;$F298)&gt;5,"",$A298),"")</f>
        <v/>
      </c>
      <c r="N298" s="36" t="str">
        <f>IF($F298=N$3&amp;"-"&amp;N$4,IF(COUNTIF($F$5:$F298,"="&amp;$F298)&gt;5,"",COUNTIF($D$6:$D298,"=F")),"")</f>
        <v/>
      </c>
      <c r="O298" s="36" t="str">
        <f>IF($F298=O$3&amp;"-"&amp;O$4,IF(COUNTIF($F$5:$F298,"="&amp;$F298)&gt;5,"",$A298),"")</f>
        <v/>
      </c>
      <c r="P298" s="36" t="str">
        <f>IF($F298=P$3&amp;"-"&amp;P$4,IF(COUNTIF($F$5:$F298,"="&amp;$F298)&gt;5,"",COUNTIF($D$6:$D298,"=F")),"")</f>
        <v/>
      </c>
      <c r="Q298" s="36" t="str">
        <f>IF($F298=Q$3&amp;"-"&amp;Q$4,IF(COUNTIF($F$5:$F298,"="&amp;$F298)&gt;5,"",$A298),"")</f>
        <v/>
      </c>
      <c r="R298" s="36" t="str">
        <f>IF($F298=R$3&amp;"-"&amp;R$4,IF(COUNTIF($F$5:$F298,"="&amp;$F298)&gt;5,"",COUNTIF($D$6:$D298,"=F")),"")</f>
        <v/>
      </c>
      <c r="S298" s="62">
        <f t="shared" si="10"/>
        <v>294</v>
      </c>
      <c r="T298" s="63" t="str">
        <f t="shared" si="11"/>
        <v>0:28:59</v>
      </c>
    </row>
    <row r="299" spans="1:20" x14ac:dyDescent="0.35">
      <c r="A299" s="19">
        <v>295</v>
      </c>
      <c r="B299" s="45" t="s">
        <v>673</v>
      </c>
      <c r="C299" s="14" t="s">
        <v>594</v>
      </c>
      <c r="D299" s="24" t="s">
        <v>12</v>
      </c>
      <c r="E299" s="24" t="s">
        <v>5</v>
      </c>
      <c r="F299" s="23" t="str">
        <f>IF(ISNA(E299),"",E299&amp;"-"&amp;D299)</f>
        <v>SS-M</v>
      </c>
      <c r="G299" s="36" t="str">
        <f>IF($F299=G$3&amp;"-"&amp;G$4,IF(COUNTIF($F$5:$F299,"="&amp;$F299)&gt;5,"",$A299),"")</f>
        <v/>
      </c>
      <c r="H299" s="36" t="str">
        <f>IF($F299=H$3&amp;"-"&amp;H$4,IF(COUNTIF($F$5:$F299,"="&amp;$F299)&gt;5,"",COUNTIF($D$6:$D299,"=F")),"")</f>
        <v/>
      </c>
      <c r="I299" s="36" t="str">
        <f>IF($F299=I$3&amp;"-"&amp;I$4,IF(COUNTIF($F$5:$F299,"="&amp;$F299)&gt;5,"",$A299),"")</f>
        <v/>
      </c>
      <c r="J299" s="36" t="str">
        <f>IF($F299=J$3&amp;"-"&amp;J$4,IF(COUNTIF($F$5:$F299,"="&amp;$F299)&gt;5,"",COUNTIF($D$6:$D299,"=F")),"")</f>
        <v/>
      </c>
      <c r="K299" s="36" t="str">
        <f>IF($F299=K$3&amp;"-"&amp;K$4,IF(COUNTIF($F$5:$F299,"="&amp;$F299)&gt;5,"",$A299),"")</f>
        <v/>
      </c>
      <c r="L299" s="36" t="str">
        <f>IF($F299=L$3&amp;"-"&amp;L$4,IF(COUNTIF($F$5:$F299,"="&amp;$F299)&gt;5,"",COUNTIF($D$6:$D299,"=F")),"")</f>
        <v/>
      </c>
      <c r="M299" s="36" t="str">
        <f>IF($F299=M$3&amp;"-"&amp;M$4,IF(COUNTIF($F$5:$F299,"="&amp;$F299)&gt;5,"",$A299),"")</f>
        <v/>
      </c>
      <c r="N299" s="36" t="str">
        <f>IF($F299=N$3&amp;"-"&amp;N$4,IF(COUNTIF($F$5:$F299,"="&amp;$F299)&gt;5,"",COUNTIF($D$6:$D299,"=F")),"")</f>
        <v/>
      </c>
      <c r="O299" s="36" t="str">
        <f>IF($F299=O$3&amp;"-"&amp;O$4,IF(COUNTIF($F$5:$F299,"="&amp;$F299)&gt;5,"",$A299),"")</f>
        <v/>
      </c>
      <c r="P299" s="36" t="str">
        <f>IF($F299=P$3&amp;"-"&amp;P$4,IF(COUNTIF($F$5:$F299,"="&amp;$F299)&gt;5,"",COUNTIF($D$6:$D299,"=F")),"")</f>
        <v/>
      </c>
      <c r="Q299" s="36" t="str">
        <f>IF($F299=Q$3&amp;"-"&amp;Q$4,IF(COUNTIF($F$5:$F299,"="&amp;$F299)&gt;5,"",$A299),"")</f>
        <v/>
      </c>
      <c r="R299" s="36" t="str">
        <f>IF($F299=R$3&amp;"-"&amp;R$4,IF(COUNTIF($F$5:$F299,"="&amp;$F299)&gt;5,"",COUNTIF($D$6:$D299,"=F")),"")</f>
        <v/>
      </c>
      <c r="S299" s="62">
        <f t="shared" si="10"/>
        <v>295</v>
      </c>
      <c r="T299" s="63" t="str">
        <f t="shared" si="11"/>
        <v>0:29:00</v>
      </c>
    </row>
    <row r="300" spans="1:20" x14ac:dyDescent="0.35">
      <c r="A300" s="19">
        <v>296</v>
      </c>
      <c r="B300" s="45" t="s">
        <v>333</v>
      </c>
      <c r="C300" s="14" t="s">
        <v>150</v>
      </c>
      <c r="D300" s="24" t="s">
        <v>13</v>
      </c>
      <c r="E300" s="24" t="s">
        <v>3</v>
      </c>
      <c r="F300" s="23" t="str">
        <f>IF(ISNA(E300),"",E300&amp;"-"&amp;D300)</f>
        <v>HRC-F</v>
      </c>
      <c r="G300" s="36" t="str">
        <f>IF($F300=G$3&amp;"-"&amp;G$4,IF(COUNTIF($F$5:$F300,"="&amp;$F300)&gt;5,"",$A300),"")</f>
        <v/>
      </c>
      <c r="H300" s="36" t="str">
        <f>IF($F300=H$3&amp;"-"&amp;H$4,IF(COUNTIF($F$5:$F300,"="&amp;$F300)&gt;5,"",COUNTIF($D$6:$D300,"=F")),"")</f>
        <v/>
      </c>
      <c r="I300" s="36" t="str">
        <f>IF($F300=I$3&amp;"-"&amp;I$4,IF(COUNTIF($F$5:$F300,"="&amp;$F300)&gt;5,"",$A300),"")</f>
        <v/>
      </c>
      <c r="J300" s="36" t="str">
        <f>IF($F300=J$3&amp;"-"&amp;J$4,IF(COUNTIF($F$5:$F300,"="&amp;$F300)&gt;5,"",COUNTIF($D$6:$D300,"=F")),"")</f>
        <v/>
      </c>
      <c r="K300" s="36" t="str">
        <f>IF($F300=K$3&amp;"-"&amp;K$4,IF(COUNTIF($F$5:$F300,"="&amp;$F300)&gt;5,"",$A300),"")</f>
        <v/>
      </c>
      <c r="L300" s="36" t="str">
        <f>IF($F300=L$3&amp;"-"&amp;L$4,IF(COUNTIF($F$5:$F300,"="&amp;$F300)&gt;5,"",COUNTIF($D$6:$D300,"=F")),"")</f>
        <v/>
      </c>
      <c r="M300" s="36" t="str">
        <f>IF($F300=M$3&amp;"-"&amp;M$4,IF(COUNTIF($F$5:$F300,"="&amp;$F300)&gt;5,"",$A300),"")</f>
        <v/>
      </c>
      <c r="N300" s="36" t="str">
        <f>IF($F300=N$3&amp;"-"&amp;N$4,IF(COUNTIF($F$5:$F300,"="&amp;$F300)&gt;5,"",COUNTIF($D$6:$D300,"=F")),"")</f>
        <v/>
      </c>
      <c r="O300" s="36" t="str">
        <f>IF($F300=O$3&amp;"-"&amp;O$4,IF(COUNTIF($F$5:$F300,"="&amp;$F300)&gt;5,"",$A300),"")</f>
        <v/>
      </c>
      <c r="P300" s="36" t="str">
        <f>IF($F300=P$3&amp;"-"&amp;P$4,IF(COUNTIF($F$5:$F300,"="&amp;$F300)&gt;5,"",COUNTIF($D$6:$D300,"=F")),"")</f>
        <v/>
      </c>
      <c r="Q300" s="36" t="str">
        <f>IF($F300=Q$3&amp;"-"&amp;Q$4,IF(COUNTIF($F$5:$F300,"="&amp;$F300)&gt;5,"",$A300),"")</f>
        <v/>
      </c>
      <c r="R300" s="36" t="str">
        <f>IF($F300=R$3&amp;"-"&amp;R$4,IF(COUNTIF($F$5:$F300,"="&amp;$F300)&gt;5,"",COUNTIF($D$6:$D300,"=F")),"")</f>
        <v/>
      </c>
      <c r="S300" s="62">
        <f t="shared" si="10"/>
        <v>296</v>
      </c>
      <c r="T300" s="63" t="str">
        <f t="shared" si="11"/>
        <v>0:29:03</v>
      </c>
    </row>
    <row r="301" spans="1:20" x14ac:dyDescent="0.35">
      <c r="A301" s="19">
        <v>297</v>
      </c>
      <c r="B301" s="45" t="s">
        <v>436</v>
      </c>
      <c r="C301" s="14" t="s">
        <v>65</v>
      </c>
      <c r="D301" s="24" t="s">
        <v>12</v>
      </c>
      <c r="E301" s="24" t="s">
        <v>4</v>
      </c>
      <c r="F301" s="23" t="str">
        <f>IF(ISNA(E301),"",E301&amp;"-"&amp;D301)</f>
        <v>NJ-M</v>
      </c>
      <c r="G301" s="36" t="str">
        <f>IF($F301=G$3&amp;"-"&amp;G$4,IF(COUNTIF($F$5:$F301,"="&amp;$F301)&gt;5,"",$A301),"")</f>
        <v/>
      </c>
      <c r="H301" s="36" t="str">
        <f>IF($F301=H$3&amp;"-"&amp;H$4,IF(COUNTIF($F$5:$F301,"="&amp;$F301)&gt;5,"",COUNTIF($D$6:$D301,"=F")),"")</f>
        <v/>
      </c>
      <c r="I301" s="36" t="str">
        <f>IF($F301=I$3&amp;"-"&amp;I$4,IF(COUNTIF($F$5:$F301,"="&amp;$F301)&gt;5,"",$A301),"")</f>
        <v/>
      </c>
      <c r="J301" s="36" t="str">
        <f>IF($F301=J$3&amp;"-"&amp;J$4,IF(COUNTIF($F$5:$F301,"="&amp;$F301)&gt;5,"",COUNTIF($D$6:$D301,"=F")),"")</f>
        <v/>
      </c>
      <c r="K301" s="36" t="str">
        <f>IF($F301=K$3&amp;"-"&amp;K$4,IF(COUNTIF($F$5:$F301,"="&amp;$F301)&gt;5,"",$A301),"")</f>
        <v/>
      </c>
      <c r="L301" s="36" t="str">
        <f>IF($F301=L$3&amp;"-"&amp;L$4,IF(COUNTIF($F$5:$F301,"="&amp;$F301)&gt;5,"",COUNTIF($D$6:$D301,"=F")),"")</f>
        <v/>
      </c>
      <c r="M301" s="36" t="str">
        <f>IF($F301=M$3&amp;"-"&amp;M$4,IF(COUNTIF($F$5:$F301,"="&amp;$F301)&gt;5,"",$A301),"")</f>
        <v/>
      </c>
      <c r="N301" s="36" t="str">
        <f>IF($F301=N$3&amp;"-"&amp;N$4,IF(COUNTIF($F$5:$F301,"="&amp;$F301)&gt;5,"",COUNTIF($D$6:$D301,"=F")),"")</f>
        <v/>
      </c>
      <c r="O301" s="36" t="str">
        <f>IF($F301=O$3&amp;"-"&amp;O$4,IF(COUNTIF($F$5:$F301,"="&amp;$F301)&gt;5,"",$A301),"")</f>
        <v/>
      </c>
      <c r="P301" s="36" t="str">
        <f>IF($F301=P$3&amp;"-"&amp;P$4,IF(COUNTIF($F$5:$F301,"="&amp;$F301)&gt;5,"",COUNTIF($D$6:$D301,"=F")),"")</f>
        <v/>
      </c>
      <c r="Q301" s="36" t="str">
        <f>IF($F301=Q$3&amp;"-"&amp;Q$4,IF(COUNTIF($F$5:$F301,"="&amp;$F301)&gt;5,"",$A301),"")</f>
        <v/>
      </c>
      <c r="R301" s="36" t="str">
        <f>IF($F301=R$3&amp;"-"&amp;R$4,IF(COUNTIF($F$5:$F301,"="&amp;$F301)&gt;5,"",COUNTIF($D$6:$D301,"=F")),"")</f>
        <v/>
      </c>
      <c r="S301" s="62">
        <f t="shared" si="10"/>
        <v>297</v>
      </c>
      <c r="T301" s="63" t="str">
        <f t="shared" si="11"/>
        <v>0:29:11</v>
      </c>
    </row>
    <row r="302" spans="1:20" x14ac:dyDescent="0.35">
      <c r="A302" s="19">
        <v>298</v>
      </c>
      <c r="B302" s="45" t="s">
        <v>674</v>
      </c>
      <c r="C302" s="14" t="s">
        <v>569</v>
      </c>
      <c r="D302" s="24" t="s">
        <v>13</v>
      </c>
      <c r="E302" s="24" t="s">
        <v>3</v>
      </c>
      <c r="F302" s="23" t="str">
        <f>IF(ISNA(E302),"",E302&amp;"-"&amp;D302)</f>
        <v>HRC-F</v>
      </c>
      <c r="G302" s="36" t="str">
        <f>IF($F302=G$3&amp;"-"&amp;G$4,IF(COUNTIF($F$5:$F302,"="&amp;$F302)&gt;5,"",$A302),"")</f>
        <v/>
      </c>
      <c r="H302" s="36" t="str">
        <f>IF($F302=H$3&amp;"-"&amp;H$4,IF(COUNTIF($F$5:$F302,"="&amp;$F302)&gt;5,"",COUNTIF($D$6:$D302,"=F")),"")</f>
        <v/>
      </c>
      <c r="I302" s="36" t="str">
        <f>IF($F302=I$3&amp;"-"&amp;I$4,IF(COUNTIF($F$5:$F302,"="&amp;$F302)&gt;5,"",$A302),"")</f>
        <v/>
      </c>
      <c r="J302" s="36" t="str">
        <f>IF($F302=J$3&amp;"-"&amp;J$4,IF(COUNTIF($F$5:$F302,"="&amp;$F302)&gt;5,"",COUNTIF($D$6:$D302,"=F")),"")</f>
        <v/>
      </c>
      <c r="K302" s="36" t="str">
        <f>IF($F302=K$3&amp;"-"&amp;K$4,IF(COUNTIF($F$5:$F302,"="&amp;$F302)&gt;5,"",$A302),"")</f>
        <v/>
      </c>
      <c r="L302" s="36" t="str">
        <f>IF($F302=L$3&amp;"-"&amp;L$4,IF(COUNTIF($F$5:$F302,"="&amp;$F302)&gt;5,"",COUNTIF($D$6:$D302,"=F")),"")</f>
        <v/>
      </c>
      <c r="M302" s="36" t="str">
        <f>IF($F302=M$3&amp;"-"&amp;M$4,IF(COUNTIF($F$5:$F302,"="&amp;$F302)&gt;5,"",$A302),"")</f>
        <v/>
      </c>
      <c r="N302" s="36" t="str">
        <f>IF($F302=N$3&amp;"-"&amp;N$4,IF(COUNTIF($F$5:$F302,"="&amp;$F302)&gt;5,"",COUNTIF($D$6:$D302,"=F")),"")</f>
        <v/>
      </c>
      <c r="O302" s="36" t="str">
        <f>IF($F302=O$3&amp;"-"&amp;O$4,IF(COUNTIF($F$5:$F302,"="&amp;$F302)&gt;5,"",$A302),"")</f>
        <v/>
      </c>
      <c r="P302" s="36" t="str">
        <f>IF($F302=P$3&amp;"-"&amp;P$4,IF(COUNTIF($F$5:$F302,"="&amp;$F302)&gt;5,"",COUNTIF($D$6:$D302,"=F")),"")</f>
        <v/>
      </c>
      <c r="Q302" s="36" t="str">
        <f>IF($F302=Q$3&amp;"-"&amp;Q$4,IF(COUNTIF($F$5:$F302,"="&amp;$F302)&gt;5,"",$A302),"")</f>
        <v/>
      </c>
      <c r="R302" s="36" t="str">
        <f>IF($F302=R$3&amp;"-"&amp;R$4,IF(COUNTIF($F$5:$F302,"="&amp;$F302)&gt;5,"",COUNTIF($D$6:$D302,"=F")),"")</f>
        <v/>
      </c>
      <c r="S302" s="62">
        <f t="shared" si="10"/>
        <v>298</v>
      </c>
      <c r="T302" s="63" t="str">
        <f t="shared" si="11"/>
        <v>0:29:13</v>
      </c>
    </row>
    <row r="303" spans="1:20" x14ac:dyDescent="0.35">
      <c r="A303" s="19">
        <v>299</v>
      </c>
      <c r="B303" s="45" t="s">
        <v>275</v>
      </c>
      <c r="C303" s="14" t="s">
        <v>610</v>
      </c>
      <c r="D303" s="24" t="s">
        <v>13</v>
      </c>
      <c r="E303" s="24" t="s">
        <v>4</v>
      </c>
      <c r="F303" s="23" t="str">
        <f>IF(ISNA(E303),"",E303&amp;"-"&amp;D303)</f>
        <v>NJ-F</v>
      </c>
      <c r="G303" s="36" t="str">
        <f>IF($F303=G$3&amp;"-"&amp;G$4,IF(COUNTIF($F$5:$F303,"="&amp;$F303)&gt;5,"",$A303),"")</f>
        <v/>
      </c>
      <c r="H303" s="36" t="str">
        <f>IF($F303=H$3&amp;"-"&amp;H$4,IF(COUNTIF($F$5:$F303,"="&amp;$F303)&gt;5,"",COUNTIF($D$6:$D303,"=F")),"")</f>
        <v/>
      </c>
      <c r="I303" s="36" t="str">
        <f>IF($F303=I$3&amp;"-"&amp;I$4,IF(COUNTIF($F$5:$F303,"="&amp;$F303)&gt;5,"",$A303),"")</f>
        <v/>
      </c>
      <c r="J303" s="36" t="str">
        <f>IF($F303=J$3&amp;"-"&amp;J$4,IF(COUNTIF($F$5:$F303,"="&amp;$F303)&gt;5,"",COUNTIF($D$6:$D303,"=F")),"")</f>
        <v/>
      </c>
      <c r="K303" s="36" t="str">
        <f>IF($F303=K$3&amp;"-"&amp;K$4,IF(COUNTIF($F$5:$F303,"="&amp;$F303)&gt;5,"",$A303),"")</f>
        <v/>
      </c>
      <c r="L303" s="36" t="str">
        <f>IF($F303=L$3&amp;"-"&amp;L$4,IF(COUNTIF($F$5:$F303,"="&amp;$F303)&gt;5,"",COUNTIF($D$6:$D303,"=F")),"")</f>
        <v/>
      </c>
      <c r="M303" s="36" t="str">
        <f>IF($F303=M$3&amp;"-"&amp;M$4,IF(COUNTIF($F$5:$F303,"="&amp;$F303)&gt;5,"",$A303),"")</f>
        <v/>
      </c>
      <c r="N303" s="36" t="str">
        <f>IF($F303=N$3&amp;"-"&amp;N$4,IF(COUNTIF($F$5:$F303,"="&amp;$F303)&gt;5,"",COUNTIF($D$6:$D303,"=F")),"")</f>
        <v/>
      </c>
      <c r="O303" s="36" t="str">
        <f>IF($F303=O$3&amp;"-"&amp;O$4,IF(COUNTIF($F$5:$F303,"="&amp;$F303)&gt;5,"",$A303),"")</f>
        <v/>
      </c>
      <c r="P303" s="36" t="str">
        <f>IF($F303=P$3&amp;"-"&amp;P$4,IF(COUNTIF($F$5:$F303,"="&amp;$F303)&gt;5,"",COUNTIF($D$6:$D303,"=F")),"")</f>
        <v/>
      </c>
      <c r="Q303" s="36" t="str">
        <f>IF($F303=Q$3&amp;"-"&amp;Q$4,IF(COUNTIF($F$5:$F303,"="&amp;$F303)&gt;5,"",$A303),"")</f>
        <v/>
      </c>
      <c r="R303" s="36" t="str">
        <f>IF($F303=R$3&amp;"-"&amp;R$4,IF(COUNTIF($F$5:$F303,"="&amp;$F303)&gt;5,"",COUNTIF($D$6:$D303,"=F")),"")</f>
        <v/>
      </c>
      <c r="S303" s="62">
        <f t="shared" si="10"/>
        <v>299</v>
      </c>
      <c r="T303" s="63" t="str">
        <f t="shared" si="11"/>
        <v>0:29:14</v>
      </c>
    </row>
    <row r="304" spans="1:20" x14ac:dyDescent="0.35">
      <c r="A304" s="19">
        <v>300</v>
      </c>
      <c r="B304" s="45" t="s">
        <v>334</v>
      </c>
      <c r="C304" s="14" t="s">
        <v>570</v>
      </c>
      <c r="D304" s="24" t="s">
        <v>13</v>
      </c>
      <c r="E304" s="24" t="s">
        <v>3</v>
      </c>
      <c r="F304" s="23" t="str">
        <f>IF(ISNA(E304),"",E304&amp;"-"&amp;D304)</f>
        <v>HRC-F</v>
      </c>
      <c r="G304" s="36" t="str">
        <f>IF($F304=G$3&amp;"-"&amp;G$4,IF(COUNTIF($F$5:$F304,"="&amp;$F304)&gt;5,"",$A304),"")</f>
        <v/>
      </c>
      <c r="H304" s="36" t="str">
        <f>IF($F304=H$3&amp;"-"&amp;H$4,IF(COUNTIF($F$5:$F304,"="&amp;$F304)&gt;5,"",COUNTIF($D$6:$D304,"=F")),"")</f>
        <v/>
      </c>
      <c r="I304" s="36" t="str">
        <f>IF($F304=I$3&amp;"-"&amp;I$4,IF(COUNTIF($F$5:$F304,"="&amp;$F304)&gt;5,"",$A304),"")</f>
        <v/>
      </c>
      <c r="J304" s="36" t="str">
        <f>IF($F304=J$3&amp;"-"&amp;J$4,IF(COUNTIF($F$5:$F304,"="&amp;$F304)&gt;5,"",COUNTIF($D$6:$D304,"=F")),"")</f>
        <v/>
      </c>
      <c r="K304" s="36" t="str">
        <f>IF($F304=K$3&amp;"-"&amp;K$4,IF(COUNTIF($F$5:$F304,"="&amp;$F304)&gt;5,"",$A304),"")</f>
        <v/>
      </c>
      <c r="L304" s="36" t="str">
        <f>IF($F304=L$3&amp;"-"&amp;L$4,IF(COUNTIF($F$5:$F304,"="&amp;$F304)&gt;5,"",COUNTIF($D$6:$D304,"=F")),"")</f>
        <v/>
      </c>
      <c r="M304" s="36" t="str">
        <f>IF($F304=M$3&amp;"-"&amp;M$4,IF(COUNTIF($F$5:$F304,"="&amp;$F304)&gt;5,"",$A304),"")</f>
        <v/>
      </c>
      <c r="N304" s="36" t="str">
        <f>IF($F304=N$3&amp;"-"&amp;N$4,IF(COUNTIF($F$5:$F304,"="&amp;$F304)&gt;5,"",COUNTIF($D$6:$D304,"=F")),"")</f>
        <v/>
      </c>
      <c r="O304" s="36" t="str">
        <f>IF($F304=O$3&amp;"-"&amp;O$4,IF(COUNTIF($F$5:$F304,"="&amp;$F304)&gt;5,"",$A304),"")</f>
        <v/>
      </c>
      <c r="P304" s="36" t="str">
        <f>IF($F304=P$3&amp;"-"&amp;P$4,IF(COUNTIF($F$5:$F304,"="&amp;$F304)&gt;5,"",COUNTIF($D$6:$D304,"=F")),"")</f>
        <v/>
      </c>
      <c r="Q304" s="36" t="str">
        <f>IF($F304=Q$3&amp;"-"&amp;Q$4,IF(COUNTIF($F$5:$F304,"="&amp;$F304)&gt;5,"",$A304),"")</f>
        <v/>
      </c>
      <c r="R304" s="36" t="str">
        <f>IF($F304=R$3&amp;"-"&amp;R$4,IF(COUNTIF($F$5:$F304,"="&amp;$F304)&gt;5,"",COUNTIF($D$6:$D304,"=F")),"")</f>
        <v/>
      </c>
      <c r="S304" s="62">
        <f t="shared" si="10"/>
        <v>300</v>
      </c>
      <c r="T304" s="63" t="str">
        <f t="shared" si="11"/>
        <v>0:29:26</v>
      </c>
    </row>
    <row r="305" spans="1:20" x14ac:dyDescent="0.35">
      <c r="A305" s="19">
        <v>301</v>
      </c>
      <c r="B305" s="45" t="s">
        <v>675</v>
      </c>
      <c r="C305" s="14" t="s">
        <v>107</v>
      </c>
      <c r="D305" s="24" t="s">
        <v>13</v>
      </c>
      <c r="E305" s="24" t="s">
        <v>5</v>
      </c>
      <c r="F305" s="23" t="str">
        <f>IF(ISNA(E305),"",E305&amp;"-"&amp;D305)</f>
        <v>SS-F</v>
      </c>
      <c r="G305" s="36" t="str">
        <f>IF($F305=G$3&amp;"-"&amp;G$4,IF(COUNTIF($F$5:$F305,"="&amp;$F305)&gt;5,"",$A305),"")</f>
        <v/>
      </c>
      <c r="H305" s="36" t="str">
        <f>IF($F305=H$3&amp;"-"&amp;H$4,IF(COUNTIF($F$5:$F305,"="&amp;$F305)&gt;5,"",COUNTIF($D$6:$D305,"=F")),"")</f>
        <v/>
      </c>
      <c r="I305" s="36" t="str">
        <f>IF($F305=I$3&amp;"-"&amp;I$4,IF(COUNTIF($F$5:$F305,"="&amp;$F305)&gt;5,"",$A305),"")</f>
        <v/>
      </c>
      <c r="J305" s="36" t="str">
        <f>IF($F305=J$3&amp;"-"&amp;J$4,IF(COUNTIF($F$5:$F305,"="&amp;$F305)&gt;5,"",COUNTIF($D$6:$D305,"=F")),"")</f>
        <v/>
      </c>
      <c r="K305" s="36" t="str">
        <f>IF($F305=K$3&amp;"-"&amp;K$4,IF(COUNTIF($F$5:$F305,"="&amp;$F305)&gt;5,"",$A305),"")</f>
        <v/>
      </c>
      <c r="L305" s="36" t="str">
        <f>IF($F305=L$3&amp;"-"&amp;L$4,IF(COUNTIF($F$5:$F305,"="&amp;$F305)&gt;5,"",COUNTIF($D$6:$D305,"=F")),"")</f>
        <v/>
      </c>
      <c r="M305" s="36" t="str">
        <f>IF($F305=M$3&amp;"-"&amp;M$4,IF(COUNTIF($F$5:$F305,"="&amp;$F305)&gt;5,"",$A305),"")</f>
        <v/>
      </c>
      <c r="N305" s="36" t="str">
        <f>IF($F305=N$3&amp;"-"&amp;N$4,IF(COUNTIF($F$5:$F305,"="&amp;$F305)&gt;5,"",COUNTIF($D$6:$D305,"=F")),"")</f>
        <v/>
      </c>
      <c r="O305" s="36" t="str">
        <f>IF($F305=O$3&amp;"-"&amp;O$4,IF(COUNTIF($F$5:$F305,"="&amp;$F305)&gt;5,"",$A305),"")</f>
        <v/>
      </c>
      <c r="P305" s="36" t="str">
        <f>IF($F305=P$3&amp;"-"&amp;P$4,IF(COUNTIF($F$5:$F305,"="&amp;$F305)&gt;5,"",COUNTIF($D$6:$D305,"=F")),"")</f>
        <v/>
      </c>
      <c r="Q305" s="36" t="str">
        <f>IF($F305=Q$3&amp;"-"&amp;Q$4,IF(COUNTIF($F$5:$F305,"="&amp;$F305)&gt;5,"",$A305),"")</f>
        <v/>
      </c>
      <c r="R305" s="36" t="str">
        <f>IF($F305=R$3&amp;"-"&amp;R$4,IF(COUNTIF($F$5:$F305,"="&amp;$F305)&gt;5,"",COUNTIF($D$6:$D305,"=F")),"")</f>
        <v/>
      </c>
      <c r="S305" s="62">
        <f t="shared" si="10"/>
        <v>301</v>
      </c>
      <c r="T305" s="63" t="str">
        <f t="shared" si="11"/>
        <v>0:29:33</v>
      </c>
    </row>
    <row r="306" spans="1:20" x14ac:dyDescent="0.35">
      <c r="A306" s="19">
        <v>302</v>
      </c>
      <c r="B306" s="45" t="s">
        <v>277</v>
      </c>
      <c r="C306" s="14" t="s">
        <v>486</v>
      </c>
      <c r="D306" s="24" t="s">
        <v>13</v>
      </c>
      <c r="E306" s="24" t="s">
        <v>0</v>
      </c>
      <c r="F306" s="23" t="str">
        <f>IF(ISNA(E306),"",E306&amp;"-"&amp;D306)</f>
        <v>C&amp;C-F</v>
      </c>
      <c r="G306" s="36" t="str">
        <f>IF($F306=G$3&amp;"-"&amp;G$4,IF(COUNTIF($F$5:$F306,"="&amp;$F306)&gt;5,"",$A306),"")</f>
        <v/>
      </c>
      <c r="H306" s="36" t="str">
        <f>IF($F306=H$3&amp;"-"&amp;H$4,IF(COUNTIF($F$5:$F306,"="&amp;$F306)&gt;5,"",COUNTIF($D$6:$D306,"=F")),"")</f>
        <v/>
      </c>
      <c r="I306" s="36" t="str">
        <f>IF($F306=I$3&amp;"-"&amp;I$4,IF(COUNTIF($F$5:$F306,"="&amp;$F306)&gt;5,"",$A306),"")</f>
        <v/>
      </c>
      <c r="J306" s="36" t="str">
        <f>IF($F306=J$3&amp;"-"&amp;J$4,IF(COUNTIF($F$5:$F306,"="&amp;$F306)&gt;5,"",COUNTIF($D$6:$D306,"=F")),"")</f>
        <v/>
      </c>
      <c r="K306" s="36" t="str">
        <f>IF($F306=K$3&amp;"-"&amp;K$4,IF(COUNTIF($F$5:$F306,"="&amp;$F306)&gt;5,"",$A306),"")</f>
        <v/>
      </c>
      <c r="L306" s="36" t="str">
        <f>IF($F306=L$3&amp;"-"&amp;L$4,IF(COUNTIF($F$5:$F306,"="&amp;$F306)&gt;5,"",COUNTIF($D$6:$D306,"=F")),"")</f>
        <v/>
      </c>
      <c r="M306" s="36" t="str">
        <f>IF($F306=M$3&amp;"-"&amp;M$4,IF(COUNTIF($F$5:$F306,"="&amp;$F306)&gt;5,"",$A306),"")</f>
        <v/>
      </c>
      <c r="N306" s="36" t="str">
        <f>IF($F306=N$3&amp;"-"&amp;N$4,IF(COUNTIF($F$5:$F306,"="&amp;$F306)&gt;5,"",COUNTIF($D$6:$D306,"=F")),"")</f>
        <v/>
      </c>
      <c r="O306" s="36" t="str">
        <f>IF($F306=O$3&amp;"-"&amp;O$4,IF(COUNTIF($F$5:$F306,"="&amp;$F306)&gt;5,"",$A306),"")</f>
        <v/>
      </c>
      <c r="P306" s="36" t="str">
        <f>IF($F306=P$3&amp;"-"&amp;P$4,IF(COUNTIF($F$5:$F306,"="&amp;$F306)&gt;5,"",COUNTIF($D$6:$D306,"=F")),"")</f>
        <v/>
      </c>
      <c r="Q306" s="36" t="str">
        <f>IF($F306=Q$3&amp;"-"&amp;Q$4,IF(COUNTIF($F$5:$F306,"="&amp;$F306)&gt;5,"",$A306),"")</f>
        <v/>
      </c>
      <c r="R306" s="36" t="str">
        <f>IF($F306=R$3&amp;"-"&amp;R$4,IF(COUNTIF($F$5:$F306,"="&amp;$F306)&gt;5,"",COUNTIF($D$6:$D306,"=F")),"")</f>
        <v/>
      </c>
      <c r="S306" s="62">
        <f t="shared" si="10"/>
        <v>302</v>
      </c>
      <c r="T306" s="63" t="str">
        <f t="shared" si="11"/>
        <v>0:29:34</v>
      </c>
    </row>
    <row r="307" spans="1:20" x14ac:dyDescent="0.35">
      <c r="A307" s="19">
        <v>303</v>
      </c>
      <c r="B307" s="45" t="s">
        <v>676</v>
      </c>
      <c r="C307" s="14" t="s">
        <v>611</v>
      </c>
      <c r="D307" s="24" t="s">
        <v>13</v>
      </c>
      <c r="E307" s="24" t="s">
        <v>4</v>
      </c>
      <c r="F307" s="23" t="str">
        <f>IF(ISNA(E307),"",E307&amp;"-"&amp;D307)</f>
        <v>NJ-F</v>
      </c>
      <c r="G307" s="36" t="str">
        <f>IF($F307=G$3&amp;"-"&amp;G$4,IF(COUNTIF($F$5:$F307,"="&amp;$F307)&gt;5,"",$A307),"")</f>
        <v/>
      </c>
      <c r="H307" s="36" t="str">
        <f>IF($F307=H$3&amp;"-"&amp;H$4,IF(COUNTIF($F$5:$F307,"="&amp;$F307)&gt;5,"",COUNTIF($D$6:$D307,"=F")),"")</f>
        <v/>
      </c>
      <c r="I307" s="36" t="str">
        <f>IF($F307=I$3&amp;"-"&amp;I$4,IF(COUNTIF($F$5:$F307,"="&amp;$F307)&gt;5,"",$A307),"")</f>
        <v/>
      </c>
      <c r="J307" s="36" t="str">
        <f>IF($F307=J$3&amp;"-"&amp;J$4,IF(COUNTIF($F$5:$F307,"="&amp;$F307)&gt;5,"",COUNTIF($D$6:$D307,"=F")),"")</f>
        <v/>
      </c>
      <c r="K307" s="36" t="str">
        <f>IF($F307=K$3&amp;"-"&amp;K$4,IF(COUNTIF($F$5:$F307,"="&amp;$F307)&gt;5,"",$A307),"")</f>
        <v/>
      </c>
      <c r="L307" s="36" t="str">
        <f>IF($F307=L$3&amp;"-"&amp;L$4,IF(COUNTIF($F$5:$F307,"="&amp;$F307)&gt;5,"",COUNTIF($D$6:$D307,"=F")),"")</f>
        <v/>
      </c>
      <c r="M307" s="36" t="str">
        <f>IF($F307=M$3&amp;"-"&amp;M$4,IF(COUNTIF($F$5:$F307,"="&amp;$F307)&gt;5,"",$A307),"")</f>
        <v/>
      </c>
      <c r="N307" s="36" t="str">
        <f>IF($F307=N$3&amp;"-"&amp;N$4,IF(COUNTIF($F$5:$F307,"="&amp;$F307)&gt;5,"",COUNTIF($D$6:$D307,"=F")),"")</f>
        <v/>
      </c>
      <c r="O307" s="36" t="str">
        <f>IF($F307=O$3&amp;"-"&amp;O$4,IF(COUNTIF($F$5:$F307,"="&amp;$F307)&gt;5,"",$A307),"")</f>
        <v/>
      </c>
      <c r="P307" s="36" t="str">
        <f>IF($F307=P$3&amp;"-"&amp;P$4,IF(COUNTIF($F$5:$F307,"="&amp;$F307)&gt;5,"",COUNTIF($D$6:$D307,"=F")),"")</f>
        <v/>
      </c>
      <c r="Q307" s="36" t="str">
        <f>IF($F307=Q$3&amp;"-"&amp;Q$4,IF(COUNTIF($F$5:$F307,"="&amp;$F307)&gt;5,"",$A307),"")</f>
        <v/>
      </c>
      <c r="R307" s="36" t="str">
        <f>IF($F307=R$3&amp;"-"&amp;R$4,IF(COUNTIF($F$5:$F307,"="&amp;$F307)&gt;5,"",COUNTIF($D$6:$D307,"=F")),"")</f>
        <v/>
      </c>
      <c r="S307" s="62">
        <f t="shared" si="10"/>
        <v>303</v>
      </c>
      <c r="T307" s="63" t="str">
        <f t="shared" si="11"/>
        <v>0:29:40</v>
      </c>
    </row>
    <row r="308" spans="1:20" x14ac:dyDescent="0.35">
      <c r="A308" s="19">
        <v>304</v>
      </c>
      <c r="B308" s="45" t="s">
        <v>677</v>
      </c>
      <c r="C308" s="14" t="s">
        <v>612</v>
      </c>
      <c r="D308" s="24" t="s">
        <v>13</v>
      </c>
      <c r="E308" s="24" t="s">
        <v>4</v>
      </c>
      <c r="F308" s="23" t="str">
        <f>IF(ISNA(E308),"",E308&amp;"-"&amp;D308)</f>
        <v>NJ-F</v>
      </c>
      <c r="G308" s="36" t="str">
        <f>IF($F308=G$3&amp;"-"&amp;G$4,IF(COUNTIF($F$5:$F308,"="&amp;$F308)&gt;5,"",$A308),"")</f>
        <v/>
      </c>
      <c r="H308" s="36" t="str">
        <f>IF($F308=H$3&amp;"-"&amp;H$4,IF(COUNTIF($F$5:$F308,"="&amp;$F308)&gt;5,"",COUNTIF($D$6:$D308,"=F")),"")</f>
        <v/>
      </c>
      <c r="I308" s="36" t="str">
        <f>IF($F308=I$3&amp;"-"&amp;I$4,IF(COUNTIF($F$5:$F308,"="&amp;$F308)&gt;5,"",$A308),"")</f>
        <v/>
      </c>
      <c r="J308" s="36" t="str">
        <f>IF($F308=J$3&amp;"-"&amp;J$4,IF(COUNTIF($F$5:$F308,"="&amp;$F308)&gt;5,"",COUNTIF($D$6:$D308,"=F")),"")</f>
        <v/>
      </c>
      <c r="K308" s="36" t="str">
        <f>IF($F308=K$3&amp;"-"&amp;K$4,IF(COUNTIF($F$5:$F308,"="&amp;$F308)&gt;5,"",$A308),"")</f>
        <v/>
      </c>
      <c r="L308" s="36" t="str">
        <f>IF($F308=L$3&amp;"-"&amp;L$4,IF(COUNTIF($F$5:$F308,"="&amp;$F308)&gt;5,"",COUNTIF($D$6:$D308,"=F")),"")</f>
        <v/>
      </c>
      <c r="M308" s="36" t="str">
        <f>IF($F308=M$3&amp;"-"&amp;M$4,IF(COUNTIF($F$5:$F308,"="&amp;$F308)&gt;5,"",$A308),"")</f>
        <v/>
      </c>
      <c r="N308" s="36" t="str">
        <f>IF($F308=N$3&amp;"-"&amp;N$4,IF(COUNTIF($F$5:$F308,"="&amp;$F308)&gt;5,"",COUNTIF($D$6:$D308,"=F")),"")</f>
        <v/>
      </c>
      <c r="O308" s="36" t="str">
        <f>IF($F308=O$3&amp;"-"&amp;O$4,IF(COUNTIF($F$5:$F308,"="&amp;$F308)&gt;5,"",$A308),"")</f>
        <v/>
      </c>
      <c r="P308" s="36" t="str">
        <f>IF($F308=P$3&amp;"-"&amp;P$4,IF(COUNTIF($F$5:$F308,"="&amp;$F308)&gt;5,"",COUNTIF($D$6:$D308,"=F")),"")</f>
        <v/>
      </c>
      <c r="Q308" s="36" t="str">
        <f>IF($F308=Q$3&amp;"-"&amp;Q$4,IF(COUNTIF($F$5:$F308,"="&amp;$F308)&gt;5,"",$A308),"")</f>
        <v/>
      </c>
      <c r="R308" s="36" t="str">
        <f>IF($F308=R$3&amp;"-"&amp;R$4,IF(COUNTIF($F$5:$F308,"="&amp;$F308)&gt;5,"",COUNTIF($D$6:$D308,"=F")),"")</f>
        <v/>
      </c>
      <c r="S308" s="62">
        <f t="shared" si="10"/>
        <v>304</v>
      </c>
      <c r="T308" s="63" t="str">
        <f t="shared" si="11"/>
        <v>0:29:41</v>
      </c>
    </row>
    <row r="309" spans="1:20" x14ac:dyDescent="0.35">
      <c r="A309" s="19">
        <v>305</v>
      </c>
      <c r="B309" s="45" t="s">
        <v>408</v>
      </c>
      <c r="C309" s="14" t="s">
        <v>571</v>
      </c>
      <c r="D309" s="24" t="s">
        <v>13</v>
      </c>
      <c r="E309" s="24" t="s">
        <v>3</v>
      </c>
      <c r="F309" s="23" t="str">
        <f>IF(ISNA(E309),"",E309&amp;"-"&amp;D309)</f>
        <v>HRC-F</v>
      </c>
      <c r="G309" s="36" t="str">
        <f>IF($F309=G$3&amp;"-"&amp;G$4,IF(COUNTIF($F$5:$F309,"="&amp;$F309)&gt;5,"",$A309),"")</f>
        <v/>
      </c>
      <c r="H309" s="36" t="str">
        <f>IF($F309=H$3&amp;"-"&amp;H$4,IF(COUNTIF($F$5:$F309,"="&amp;$F309)&gt;5,"",COUNTIF($D$6:$D309,"=F")),"")</f>
        <v/>
      </c>
      <c r="I309" s="36" t="str">
        <f>IF($F309=I$3&amp;"-"&amp;I$4,IF(COUNTIF($F$5:$F309,"="&amp;$F309)&gt;5,"",$A309),"")</f>
        <v/>
      </c>
      <c r="J309" s="36" t="str">
        <f>IF($F309=J$3&amp;"-"&amp;J$4,IF(COUNTIF($F$5:$F309,"="&amp;$F309)&gt;5,"",COUNTIF($D$6:$D309,"=F")),"")</f>
        <v/>
      </c>
      <c r="K309" s="36" t="str">
        <f>IF($F309=K$3&amp;"-"&amp;K$4,IF(COUNTIF($F$5:$F309,"="&amp;$F309)&gt;5,"",$A309),"")</f>
        <v/>
      </c>
      <c r="L309" s="36" t="str">
        <f>IF($F309=L$3&amp;"-"&amp;L$4,IF(COUNTIF($F$5:$F309,"="&amp;$F309)&gt;5,"",COUNTIF($D$6:$D309,"=F")),"")</f>
        <v/>
      </c>
      <c r="M309" s="36" t="str">
        <f>IF($F309=M$3&amp;"-"&amp;M$4,IF(COUNTIF($F$5:$F309,"="&amp;$F309)&gt;5,"",$A309),"")</f>
        <v/>
      </c>
      <c r="N309" s="36" t="str">
        <f>IF($F309=N$3&amp;"-"&amp;N$4,IF(COUNTIF($F$5:$F309,"="&amp;$F309)&gt;5,"",COUNTIF($D$6:$D309,"=F")),"")</f>
        <v/>
      </c>
      <c r="O309" s="36" t="str">
        <f>IF($F309=O$3&amp;"-"&amp;O$4,IF(COUNTIF($F$5:$F309,"="&amp;$F309)&gt;5,"",$A309),"")</f>
        <v/>
      </c>
      <c r="P309" s="36" t="str">
        <f>IF($F309=P$3&amp;"-"&amp;P$4,IF(COUNTIF($F$5:$F309,"="&amp;$F309)&gt;5,"",COUNTIF($D$6:$D309,"=F")),"")</f>
        <v/>
      </c>
      <c r="Q309" s="36" t="str">
        <f>IF($F309=Q$3&amp;"-"&amp;Q$4,IF(COUNTIF($F$5:$F309,"="&amp;$F309)&gt;5,"",$A309),"")</f>
        <v/>
      </c>
      <c r="R309" s="36" t="str">
        <f>IF($F309=R$3&amp;"-"&amp;R$4,IF(COUNTIF($F$5:$F309,"="&amp;$F309)&gt;5,"",COUNTIF($D$6:$D309,"=F")),"")</f>
        <v/>
      </c>
      <c r="S309" s="62">
        <f t="shared" si="10"/>
        <v>305</v>
      </c>
      <c r="T309" s="63" t="str">
        <f t="shared" si="11"/>
        <v>0:29:43</v>
      </c>
    </row>
    <row r="310" spans="1:20" x14ac:dyDescent="0.35">
      <c r="A310" s="19">
        <v>306</v>
      </c>
      <c r="B310" s="45" t="s">
        <v>335</v>
      </c>
      <c r="C310" s="14" t="s">
        <v>146</v>
      </c>
      <c r="D310" s="24" t="s">
        <v>13</v>
      </c>
      <c r="E310" s="24" t="s">
        <v>3</v>
      </c>
      <c r="F310" s="23" t="str">
        <f>IF(ISNA(E310),"",E310&amp;"-"&amp;D310)</f>
        <v>HRC-F</v>
      </c>
      <c r="G310" s="36" t="str">
        <f>IF($F310=G$3&amp;"-"&amp;G$4,IF(COUNTIF($F$5:$F310,"="&amp;$F310)&gt;5,"",$A310),"")</f>
        <v/>
      </c>
      <c r="H310" s="36" t="str">
        <f>IF($F310=H$3&amp;"-"&amp;H$4,IF(COUNTIF($F$5:$F310,"="&amp;$F310)&gt;5,"",COUNTIF($D$6:$D310,"=F")),"")</f>
        <v/>
      </c>
      <c r="I310" s="36" t="str">
        <f>IF($F310=I$3&amp;"-"&amp;I$4,IF(COUNTIF($F$5:$F310,"="&amp;$F310)&gt;5,"",$A310),"")</f>
        <v/>
      </c>
      <c r="J310" s="36" t="str">
        <f>IF($F310=J$3&amp;"-"&amp;J$4,IF(COUNTIF($F$5:$F310,"="&amp;$F310)&gt;5,"",COUNTIF($D$6:$D310,"=F")),"")</f>
        <v/>
      </c>
      <c r="K310" s="36" t="str">
        <f>IF($F310=K$3&amp;"-"&amp;K$4,IF(COUNTIF($F$5:$F310,"="&amp;$F310)&gt;5,"",$A310),"")</f>
        <v/>
      </c>
      <c r="L310" s="36" t="str">
        <f>IF($F310=L$3&amp;"-"&amp;L$4,IF(COUNTIF($F$5:$F310,"="&amp;$F310)&gt;5,"",COUNTIF($D$6:$D310,"=F")),"")</f>
        <v/>
      </c>
      <c r="M310" s="36" t="str">
        <f>IF($F310=M$3&amp;"-"&amp;M$4,IF(COUNTIF($F$5:$F310,"="&amp;$F310)&gt;5,"",$A310),"")</f>
        <v/>
      </c>
      <c r="N310" s="36" t="str">
        <f>IF($F310=N$3&amp;"-"&amp;N$4,IF(COUNTIF($F$5:$F310,"="&amp;$F310)&gt;5,"",COUNTIF($D$6:$D310,"=F")),"")</f>
        <v/>
      </c>
      <c r="O310" s="36" t="str">
        <f>IF($F310=O$3&amp;"-"&amp;O$4,IF(COUNTIF($F$5:$F310,"="&amp;$F310)&gt;5,"",$A310),"")</f>
        <v/>
      </c>
      <c r="P310" s="36" t="str">
        <f>IF($F310=P$3&amp;"-"&amp;P$4,IF(COUNTIF($F$5:$F310,"="&amp;$F310)&gt;5,"",COUNTIF($D$6:$D310,"=F")),"")</f>
        <v/>
      </c>
      <c r="Q310" s="36" t="str">
        <f>IF($F310=Q$3&amp;"-"&amp;Q$4,IF(COUNTIF($F$5:$F310,"="&amp;$F310)&gt;5,"",$A310),"")</f>
        <v/>
      </c>
      <c r="R310" s="36" t="str">
        <f>IF($F310=R$3&amp;"-"&amp;R$4,IF(COUNTIF($F$5:$F310,"="&amp;$F310)&gt;5,"",COUNTIF($D$6:$D310,"=F")),"")</f>
        <v/>
      </c>
      <c r="S310" s="62">
        <f t="shared" si="10"/>
        <v>306</v>
      </c>
      <c r="T310" s="63" t="str">
        <f t="shared" si="11"/>
        <v>0:29:46</v>
      </c>
    </row>
    <row r="311" spans="1:20" x14ac:dyDescent="0.35">
      <c r="A311" s="19">
        <v>307</v>
      </c>
      <c r="B311" s="45" t="s">
        <v>678</v>
      </c>
      <c r="C311" s="14" t="s">
        <v>369</v>
      </c>
      <c r="D311" s="24" t="s">
        <v>13</v>
      </c>
      <c r="E311" s="24" t="s">
        <v>5</v>
      </c>
      <c r="F311" s="23" t="str">
        <f>IF(ISNA(E311),"",E311&amp;"-"&amp;D311)</f>
        <v>SS-F</v>
      </c>
      <c r="G311" s="36" t="str">
        <f>IF($F311=G$3&amp;"-"&amp;G$4,IF(COUNTIF($F$5:$F311,"="&amp;$F311)&gt;5,"",$A311),"")</f>
        <v/>
      </c>
      <c r="H311" s="36" t="str">
        <f>IF($F311=H$3&amp;"-"&amp;H$4,IF(COUNTIF($F$5:$F311,"="&amp;$F311)&gt;5,"",COUNTIF($D$6:$D311,"=F")),"")</f>
        <v/>
      </c>
      <c r="I311" s="36" t="str">
        <f>IF($F311=I$3&amp;"-"&amp;I$4,IF(COUNTIF($F$5:$F311,"="&amp;$F311)&gt;5,"",$A311),"")</f>
        <v/>
      </c>
      <c r="J311" s="36" t="str">
        <f>IF($F311=J$3&amp;"-"&amp;J$4,IF(COUNTIF($F$5:$F311,"="&amp;$F311)&gt;5,"",COUNTIF($D$6:$D311,"=F")),"")</f>
        <v/>
      </c>
      <c r="K311" s="36" t="str">
        <f>IF($F311=K$3&amp;"-"&amp;K$4,IF(COUNTIF($F$5:$F311,"="&amp;$F311)&gt;5,"",$A311),"")</f>
        <v/>
      </c>
      <c r="L311" s="36" t="str">
        <f>IF($F311=L$3&amp;"-"&amp;L$4,IF(COUNTIF($F$5:$F311,"="&amp;$F311)&gt;5,"",COUNTIF($D$6:$D311,"=F")),"")</f>
        <v/>
      </c>
      <c r="M311" s="36" t="str">
        <f>IF($F311=M$3&amp;"-"&amp;M$4,IF(COUNTIF($F$5:$F311,"="&amp;$F311)&gt;5,"",$A311),"")</f>
        <v/>
      </c>
      <c r="N311" s="36" t="str">
        <f>IF($F311=N$3&amp;"-"&amp;N$4,IF(COUNTIF($F$5:$F311,"="&amp;$F311)&gt;5,"",COUNTIF($D$6:$D311,"=F")),"")</f>
        <v/>
      </c>
      <c r="O311" s="36" t="str">
        <f>IF($F311=O$3&amp;"-"&amp;O$4,IF(COUNTIF($F$5:$F311,"="&amp;$F311)&gt;5,"",$A311),"")</f>
        <v/>
      </c>
      <c r="P311" s="36" t="str">
        <f>IF($F311=P$3&amp;"-"&amp;P$4,IF(COUNTIF($F$5:$F311,"="&amp;$F311)&gt;5,"",COUNTIF($D$6:$D311,"=F")),"")</f>
        <v/>
      </c>
      <c r="Q311" s="36" t="str">
        <f>IF($F311=Q$3&amp;"-"&amp;Q$4,IF(COUNTIF($F$5:$F311,"="&amp;$F311)&gt;5,"",$A311),"")</f>
        <v/>
      </c>
      <c r="R311" s="36" t="str">
        <f>IF($F311=R$3&amp;"-"&amp;R$4,IF(COUNTIF($F$5:$F311,"="&amp;$F311)&gt;5,"",COUNTIF($D$6:$D311,"=F")),"")</f>
        <v/>
      </c>
      <c r="S311" s="62">
        <f t="shared" si="10"/>
        <v>307</v>
      </c>
      <c r="T311" s="63" t="str">
        <f t="shared" si="11"/>
        <v>0:29:53</v>
      </c>
    </row>
    <row r="312" spans="1:20" x14ac:dyDescent="0.35">
      <c r="A312">
        <v>308</v>
      </c>
      <c r="B312" t="s">
        <v>679</v>
      </c>
      <c r="C312" t="s">
        <v>557</v>
      </c>
      <c r="D312" t="s">
        <v>12</v>
      </c>
      <c r="E312" t="s">
        <v>1</v>
      </c>
      <c r="F312" s="23" t="str">
        <f>IF(ISNA(E312),"",E312&amp;"-"&amp;D312)</f>
        <v>CTC-M</v>
      </c>
      <c r="G312" s="36" t="str">
        <f>IF($F312=G$3&amp;"-"&amp;G$4,IF(COUNTIF($F$5:$F312,"="&amp;$F312)&gt;5,"",$A312),"")</f>
        <v/>
      </c>
      <c r="H312" s="36" t="str">
        <f>IF($F312=H$3&amp;"-"&amp;H$4,IF(COUNTIF($F$5:$F312,"="&amp;$F312)&gt;5,"",COUNTIF($D$6:$D312,"=F")),"")</f>
        <v/>
      </c>
      <c r="I312" s="36" t="str">
        <f>IF($F312=I$3&amp;"-"&amp;I$4,IF(COUNTIF($F$5:$F312,"="&amp;$F312)&gt;5,"",$A312),"")</f>
        <v/>
      </c>
      <c r="J312" s="36" t="str">
        <f>IF($F312=J$3&amp;"-"&amp;J$4,IF(COUNTIF($F$5:$F312,"="&amp;$F312)&gt;5,"",COUNTIF($D$6:$D312,"=F")),"")</f>
        <v/>
      </c>
      <c r="K312" s="36" t="str">
        <f>IF($F312=K$3&amp;"-"&amp;K$4,IF(COUNTIF($F$5:$F312,"="&amp;$F312)&gt;5,"",$A312),"")</f>
        <v/>
      </c>
      <c r="L312" s="36" t="str">
        <f>IF($F312=L$3&amp;"-"&amp;L$4,IF(COUNTIF($F$5:$F312,"="&amp;$F312)&gt;5,"",COUNTIF($D$6:$D312,"=F")),"")</f>
        <v/>
      </c>
      <c r="M312" s="36" t="str">
        <f>IF($F312=M$3&amp;"-"&amp;M$4,IF(COUNTIF($F$5:$F312,"="&amp;$F312)&gt;5,"",$A312),"")</f>
        <v/>
      </c>
      <c r="N312" s="36" t="str">
        <f>IF($F312=N$3&amp;"-"&amp;N$4,IF(COUNTIF($F$5:$F312,"="&amp;$F312)&gt;5,"",COUNTIF($D$6:$D312,"=F")),"")</f>
        <v/>
      </c>
      <c r="O312" s="36" t="str">
        <f>IF($F312=O$3&amp;"-"&amp;O$4,IF(COUNTIF($F$5:$F312,"="&amp;$F312)&gt;5,"",$A312),"")</f>
        <v/>
      </c>
      <c r="P312" s="36" t="str">
        <f>IF($F312=P$3&amp;"-"&amp;P$4,IF(COUNTIF($F$5:$F312,"="&amp;$F312)&gt;5,"",COUNTIF($D$6:$D312,"=F")),"")</f>
        <v/>
      </c>
      <c r="Q312" s="36" t="str">
        <f>IF($F312=Q$3&amp;"-"&amp;Q$4,IF(COUNTIF($F$5:$F312,"="&amp;$F312)&gt;5,"",$A312),"")</f>
        <v/>
      </c>
      <c r="R312" s="36" t="str">
        <f>IF($F312=R$3&amp;"-"&amp;R$4,IF(COUNTIF($F$5:$F312,"="&amp;$F312)&gt;5,"",COUNTIF($D$6:$D312,"=F")),"")</f>
        <v/>
      </c>
      <c r="S312" s="62">
        <f t="shared" ref="S312:S362" si="12">A312</f>
        <v>308</v>
      </c>
      <c r="T312" s="63" t="str">
        <f t="shared" ref="T312:T362" si="13">B312</f>
        <v>0:29:58</v>
      </c>
    </row>
    <row r="313" spans="1:20" x14ac:dyDescent="0.35">
      <c r="A313">
        <v>309</v>
      </c>
      <c r="B313" t="s">
        <v>479</v>
      </c>
      <c r="C313" t="s">
        <v>572</v>
      </c>
      <c r="D313" t="s">
        <v>12</v>
      </c>
      <c r="E313" t="s">
        <v>3</v>
      </c>
      <c r="F313" s="23" t="str">
        <f>IF(ISNA(E313),"",E313&amp;"-"&amp;D313)</f>
        <v>HRC-M</v>
      </c>
      <c r="G313" s="36" t="str">
        <f>IF($F313=G$3&amp;"-"&amp;G$4,IF(COUNTIF($F$5:$F313,"="&amp;$F313)&gt;5,"",$A313),"")</f>
        <v/>
      </c>
      <c r="H313" s="36" t="str">
        <f>IF($F313=H$3&amp;"-"&amp;H$4,IF(COUNTIF($F$5:$F313,"="&amp;$F313)&gt;5,"",COUNTIF($D$6:$D313,"=F")),"")</f>
        <v/>
      </c>
      <c r="I313" s="36" t="str">
        <f>IF($F313=I$3&amp;"-"&amp;I$4,IF(COUNTIF($F$5:$F313,"="&amp;$F313)&gt;5,"",$A313),"")</f>
        <v/>
      </c>
      <c r="J313" s="36" t="str">
        <f>IF($F313=J$3&amp;"-"&amp;J$4,IF(COUNTIF($F$5:$F313,"="&amp;$F313)&gt;5,"",COUNTIF($D$6:$D313,"=F")),"")</f>
        <v/>
      </c>
      <c r="K313" s="36" t="str">
        <f>IF($F313=K$3&amp;"-"&amp;K$4,IF(COUNTIF($F$5:$F313,"="&amp;$F313)&gt;5,"",$A313),"")</f>
        <v/>
      </c>
      <c r="L313" s="36" t="str">
        <f>IF($F313=L$3&amp;"-"&amp;L$4,IF(COUNTIF($F$5:$F313,"="&amp;$F313)&gt;5,"",COUNTIF($D$6:$D313,"=F")),"")</f>
        <v/>
      </c>
      <c r="M313" s="36" t="str">
        <f>IF($F313=M$3&amp;"-"&amp;M$4,IF(COUNTIF($F$5:$F313,"="&amp;$F313)&gt;5,"",$A313),"")</f>
        <v/>
      </c>
      <c r="N313" s="36" t="str">
        <f>IF($F313=N$3&amp;"-"&amp;N$4,IF(COUNTIF($F$5:$F313,"="&amp;$F313)&gt;5,"",COUNTIF($D$6:$D313,"=F")),"")</f>
        <v/>
      </c>
      <c r="O313" s="36" t="str">
        <f>IF($F313=O$3&amp;"-"&amp;O$4,IF(COUNTIF($F$5:$F313,"="&amp;$F313)&gt;5,"",$A313),"")</f>
        <v/>
      </c>
      <c r="P313" s="36" t="str">
        <f>IF($F313=P$3&amp;"-"&amp;P$4,IF(COUNTIF($F$5:$F313,"="&amp;$F313)&gt;5,"",COUNTIF($D$6:$D313,"=F")),"")</f>
        <v/>
      </c>
      <c r="Q313" s="36" t="str">
        <f>IF($F313=Q$3&amp;"-"&amp;Q$4,IF(COUNTIF($F$5:$F313,"="&amp;$F313)&gt;5,"",$A313),"")</f>
        <v/>
      </c>
      <c r="R313" s="36" t="str">
        <f>IF($F313=R$3&amp;"-"&amp;R$4,IF(COUNTIF($F$5:$F313,"="&amp;$F313)&gt;5,"",COUNTIF($D$6:$D313,"=F")),"")</f>
        <v/>
      </c>
      <c r="S313" s="62">
        <f t="shared" si="12"/>
        <v>309</v>
      </c>
      <c r="T313" s="63" t="str">
        <f t="shared" si="13"/>
        <v>0:30:01</v>
      </c>
    </row>
    <row r="314" spans="1:20" x14ac:dyDescent="0.35">
      <c r="A314">
        <v>310</v>
      </c>
      <c r="B314" t="s">
        <v>680</v>
      </c>
      <c r="C314" t="s">
        <v>376</v>
      </c>
      <c r="D314" t="s">
        <v>12</v>
      </c>
      <c r="E314" t="s">
        <v>1</v>
      </c>
      <c r="F314" s="23" t="str">
        <f>IF(ISNA(E314),"",E314&amp;"-"&amp;D314)</f>
        <v>CTC-M</v>
      </c>
      <c r="G314" s="36" t="str">
        <f>IF($F314=G$3&amp;"-"&amp;G$4,IF(COUNTIF($F$5:$F314,"="&amp;$F314)&gt;5,"",$A314),"")</f>
        <v/>
      </c>
      <c r="H314" s="36" t="str">
        <f>IF($F314=H$3&amp;"-"&amp;H$4,IF(COUNTIF($F$5:$F314,"="&amp;$F314)&gt;5,"",COUNTIF($D$6:$D314,"=F")),"")</f>
        <v/>
      </c>
      <c r="I314" s="36" t="str">
        <f>IF($F314=I$3&amp;"-"&amp;I$4,IF(COUNTIF($F$5:$F314,"="&amp;$F314)&gt;5,"",$A314),"")</f>
        <v/>
      </c>
      <c r="J314" s="36" t="str">
        <f>IF($F314=J$3&amp;"-"&amp;J$4,IF(COUNTIF($F$5:$F314,"="&amp;$F314)&gt;5,"",COUNTIF($D$6:$D314,"=F")),"")</f>
        <v/>
      </c>
      <c r="K314" s="36" t="str">
        <f>IF($F314=K$3&amp;"-"&amp;K$4,IF(COUNTIF($F$5:$F314,"="&amp;$F314)&gt;5,"",$A314),"")</f>
        <v/>
      </c>
      <c r="L314" s="36" t="str">
        <f>IF($F314=L$3&amp;"-"&amp;L$4,IF(COUNTIF($F$5:$F314,"="&amp;$F314)&gt;5,"",COUNTIF($D$6:$D314,"=F")),"")</f>
        <v/>
      </c>
      <c r="M314" s="36" t="str">
        <f>IF($F314=M$3&amp;"-"&amp;M$4,IF(COUNTIF($F$5:$F314,"="&amp;$F314)&gt;5,"",$A314),"")</f>
        <v/>
      </c>
      <c r="N314" s="36" t="str">
        <f>IF($F314=N$3&amp;"-"&amp;N$4,IF(COUNTIF($F$5:$F314,"="&amp;$F314)&gt;5,"",COUNTIF($D$6:$D314,"=F")),"")</f>
        <v/>
      </c>
      <c r="O314" s="36" t="str">
        <f>IF($F314=O$3&amp;"-"&amp;O$4,IF(COUNTIF($F$5:$F314,"="&amp;$F314)&gt;5,"",$A314),"")</f>
        <v/>
      </c>
      <c r="P314" s="36" t="str">
        <f>IF($F314=P$3&amp;"-"&amp;P$4,IF(COUNTIF($F$5:$F314,"="&amp;$F314)&gt;5,"",COUNTIF($D$6:$D314,"=F")),"")</f>
        <v/>
      </c>
      <c r="Q314" s="36" t="str">
        <f>IF($F314=Q$3&amp;"-"&amp;Q$4,IF(COUNTIF($F$5:$F314,"="&amp;$F314)&gt;5,"",$A314),"")</f>
        <v/>
      </c>
      <c r="R314" s="36" t="str">
        <f>IF($F314=R$3&amp;"-"&amp;R$4,IF(COUNTIF($F$5:$F314,"="&amp;$F314)&gt;5,"",COUNTIF($D$6:$D314,"=F")),"")</f>
        <v/>
      </c>
      <c r="S314" s="62">
        <f t="shared" si="12"/>
        <v>310</v>
      </c>
      <c r="T314" s="63" t="str">
        <f t="shared" si="13"/>
        <v>0:30:02</v>
      </c>
    </row>
    <row r="315" spans="1:20" x14ac:dyDescent="0.35">
      <c r="A315">
        <v>311</v>
      </c>
      <c r="B315" t="s">
        <v>480</v>
      </c>
      <c r="C315" t="s">
        <v>88</v>
      </c>
      <c r="D315" t="s">
        <v>12</v>
      </c>
      <c r="E315" t="s">
        <v>2</v>
      </c>
      <c r="F315" s="23" t="str">
        <f>IF(ISNA(E315),"",E315&amp;"-"&amp;D315)</f>
        <v>Ely-M</v>
      </c>
      <c r="G315" s="36" t="str">
        <f>IF($F315=G$3&amp;"-"&amp;G$4,IF(COUNTIF($F$5:$F315,"="&amp;$F315)&gt;5,"",$A315),"")</f>
        <v/>
      </c>
      <c r="H315" s="36" t="str">
        <f>IF($F315=H$3&amp;"-"&amp;H$4,IF(COUNTIF($F$5:$F315,"="&amp;$F315)&gt;5,"",COUNTIF($D$6:$D315,"=F")),"")</f>
        <v/>
      </c>
      <c r="I315" s="36" t="str">
        <f>IF($F315=I$3&amp;"-"&amp;I$4,IF(COUNTIF($F$5:$F315,"="&amp;$F315)&gt;5,"",$A315),"")</f>
        <v/>
      </c>
      <c r="J315" s="36" t="str">
        <f>IF($F315=J$3&amp;"-"&amp;J$4,IF(COUNTIF($F$5:$F315,"="&amp;$F315)&gt;5,"",COUNTIF($D$6:$D315,"=F")),"")</f>
        <v/>
      </c>
      <c r="K315" s="36" t="str">
        <f>IF($F315=K$3&amp;"-"&amp;K$4,IF(COUNTIF($F$5:$F315,"="&amp;$F315)&gt;5,"",$A315),"")</f>
        <v/>
      </c>
      <c r="L315" s="36" t="str">
        <f>IF($F315=L$3&amp;"-"&amp;L$4,IF(COUNTIF($F$5:$F315,"="&amp;$F315)&gt;5,"",COUNTIF($D$6:$D315,"=F")),"")</f>
        <v/>
      </c>
      <c r="M315" s="36" t="str">
        <f>IF($F315=M$3&amp;"-"&amp;M$4,IF(COUNTIF($F$5:$F315,"="&amp;$F315)&gt;5,"",$A315),"")</f>
        <v/>
      </c>
      <c r="N315" s="36" t="str">
        <f>IF($F315=N$3&amp;"-"&amp;N$4,IF(COUNTIF($F$5:$F315,"="&amp;$F315)&gt;5,"",COUNTIF($D$6:$D315,"=F")),"")</f>
        <v/>
      </c>
      <c r="O315" s="36" t="str">
        <f>IF($F315=O$3&amp;"-"&amp;O$4,IF(COUNTIF($F$5:$F315,"="&amp;$F315)&gt;5,"",$A315),"")</f>
        <v/>
      </c>
      <c r="P315" s="36" t="str">
        <f>IF($F315=P$3&amp;"-"&amp;P$4,IF(COUNTIF($F$5:$F315,"="&amp;$F315)&gt;5,"",COUNTIF($D$6:$D315,"=F")),"")</f>
        <v/>
      </c>
      <c r="Q315" s="36" t="str">
        <f>IF($F315=Q$3&amp;"-"&amp;Q$4,IF(COUNTIF($F$5:$F315,"="&amp;$F315)&gt;5,"",$A315),"")</f>
        <v/>
      </c>
      <c r="R315" s="36" t="str">
        <f>IF($F315=R$3&amp;"-"&amp;R$4,IF(COUNTIF($F$5:$F315,"="&amp;$F315)&gt;5,"",COUNTIF($D$6:$D315,"=F")),"")</f>
        <v/>
      </c>
      <c r="S315" s="62">
        <f t="shared" si="12"/>
        <v>311</v>
      </c>
      <c r="T315" s="63" t="str">
        <f t="shared" si="13"/>
        <v>0:30:03</v>
      </c>
    </row>
    <row r="316" spans="1:20" x14ac:dyDescent="0.35">
      <c r="A316">
        <v>312</v>
      </c>
      <c r="B316" t="s">
        <v>336</v>
      </c>
      <c r="C316" t="s">
        <v>274</v>
      </c>
      <c r="D316" t="s">
        <v>12</v>
      </c>
      <c r="E316" t="s">
        <v>1</v>
      </c>
      <c r="F316" s="23" t="str">
        <f>IF(ISNA(E316),"",E316&amp;"-"&amp;D316)</f>
        <v>CTC-M</v>
      </c>
      <c r="G316" s="36" t="str">
        <f>IF($F316=G$3&amp;"-"&amp;G$4,IF(COUNTIF($F$5:$F316,"="&amp;$F316)&gt;5,"",$A316),"")</f>
        <v/>
      </c>
      <c r="H316" s="36" t="str">
        <f>IF($F316=H$3&amp;"-"&amp;H$4,IF(COUNTIF($F$5:$F316,"="&amp;$F316)&gt;5,"",COUNTIF($D$6:$D316,"=F")),"")</f>
        <v/>
      </c>
      <c r="I316" s="36" t="str">
        <f>IF($F316=I$3&amp;"-"&amp;I$4,IF(COUNTIF($F$5:$F316,"="&amp;$F316)&gt;5,"",$A316),"")</f>
        <v/>
      </c>
      <c r="J316" s="36" t="str">
        <f>IF($F316=J$3&amp;"-"&amp;J$4,IF(COUNTIF($F$5:$F316,"="&amp;$F316)&gt;5,"",COUNTIF($D$6:$D316,"=F")),"")</f>
        <v/>
      </c>
      <c r="K316" s="36" t="str">
        <f>IF($F316=K$3&amp;"-"&amp;K$4,IF(COUNTIF($F$5:$F316,"="&amp;$F316)&gt;5,"",$A316),"")</f>
        <v/>
      </c>
      <c r="L316" s="36" t="str">
        <f>IF($F316=L$3&amp;"-"&amp;L$4,IF(COUNTIF($F$5:$F316,"="&amp;$F316)&gt;5,"",COUNTIF($D$6:$D316,"=F")),"")</f>
        <v/>
      </c>
      <c r="M316" s="36" t="str">
        <f>IF($F316=M$3&amp;"-"&amp;M$4,IF(COUNTIF($F$5:$F316,"="&amp;$F316)&gt;5,"",$A316),"")</f>
        <v/>
      </c>
      <c r="N316" s="36" t="str">
        <f>IF($F316=N$3&amp;"-"&amp;N$4,IF(COUNTIF($F$5:$F316,"="&amp;$F316)&gt;5,"",COUNTIF($D$6:$D316,"=F")),"")</f>
        <v/>
      </c>
      <c r="O316" s="36" t="str">
        <f>IF($F316=O$3&amp;"-"&amp;O$4,IF(COUNTIF($F$5:$F316,"="&amp;$F316)&gt;5,"",$A316),"")</f>
        <v/>
      </c>
      <c r="P316" s="36" t="str">
        <f>IF($F316=P$3&amp;"-"&amp;P$4,IF(COUNTIF($F$5:$F316,"="&amp;$F316)&gt;5,"",COUNTIF($D$6:$D316,"=F")),"")</f>
        <v/>
      </c>
      <c r="Q316" s="36" t="str">
        <f>IF($F316=Q$3&amp;"-"&amp;Q$4,IF(COUNTIF($F$5:$F316,"="&amp;$F316)&gt;5,"",$A316),"")</f>
        <v/>
      </c>
      <c r="R316" s="36" t="str">
        <f>IF($F316=R$3&amp;"-"&amp;R$4,IF(COUNTIF($F$5:$F316,"="&amp;$F316)&gt;5,"",COUNTIF($D$6:$D316,"=F")),"")</f>
        <v/>
      </c>
      <c r="S316" s="62">
        <f t="shared" si="12"/>
        <v>312</v>
      </c>
      <c r="T316" s="63" t="str">
        <f t="shared" si="13"/>
        <v>0:30:08</v>
      </c>
    </row>
    <row r="317" spans="1:20" x14ac:dyDescent="0.35">
      <c r="A317">
        <v>313</v>
      </c>
      <c r="B317" t="s">
        <v>409</v>
      </c>
      <c r="C317" t="s">
        <v>72</v>
      </c>
      <c r="D317" t="s">
        <v>13</v>
      </c>
      <c r="E317" t="s">
        <v>4</v>
      </c>
      <c r="F317" s="23" t="str">
        <f>IF(ISNA(E317),"",E317&amp;"-"&amp;D317)</f>
        <v>NJ-F</v>
      </c>
      <c r="G317" s="36" t="str">
        <f>IF($F317=G$3&amp;"-"&amp;G$4,IF(COUNTIF($F$5:$F317,"="&amp;$F317)&gt;5,"",$A317),"")</f>
        <v/>
      </c>
      <c r="H317" s="36" t="str">
        <f>IF($F317=H$3&amp;"-"&amp;H$4,IF(COUNTIF($F$5:$F317,"="&amp;$F317)&gt;5,"",COUNTIF($D$6:$D317,"=F")),"")</f>
        <v/>
      </c>
      <c r="I317" s="36" t="str">
        <f>IF($F317=I$3&amp;"-"&amp;I$4,IF(COUNTIF($F$5:$F317,"="&amp;$F317)&gt;5,"",$A317),"")</f>
        <v/>
      </c>
      <c r="J317" s="36" t="str">
        <f>IF($F317=J$3&amp;"-"&amp;J$4,IF(COUNTIF($F$5:$F317,"="&amp;$F317)&gt;5,"",COUNTIF($D$6:$D317,"=F")),"")</f>
        <v/>
      </c>
      <c r="K317" s="36" t="str">
        <f>IF($F317=K$3&amp;"-"&amp;K$4,IF(COUNTIF($F$5:$F317,"="&amp;$F317)&gt;5,"",$A317),"")</f>
        <v/>
      </c>
      <c r="L317" s="36" t="str">
        <f>IF($F317=L$3&amp;"-"&amp;L$4,IF(COUNTIF($F$5:$F317,"="&amp;$F317)&gt;5,"",COUNTIF($D$6:$D317,"=F")),"")</f>
        <v/>
      </c>
      <c r="M317" s="36" t="str">
        <f>IF($F317=M$3&amp;"-"&amp;M$4,IF(COUNTIF($F$5:$F317,"="&amp;$F317)&gt;5,"",$A317),"")</f>
        <v/>
      </c>
      <c r="N317" s="36" t="str">
        <f>IF($F317=N$3&amp;"-"&amp;N$4,IF(COUNTIF($F$5:$F317,"="&amp;$F317)&gt;5,"",COUNTIF($D$6:$D317,"=F")),"")</f>
        <v/>
      </c>
      <c r="O317" s="36" t="str">
        <f>IF($F317=O$3&amp;"-"&amp;O$4,IF(COUNTIF($F$5:$F317,"="&amp;$F317)&gt;5,"",$A317),"")</f>
        <v/>
      </c>
      <c r="P317" s="36" t="str">
        <f>IF($F317=P$3&amp;"-"&amp;P$4,IF(COUNTIF($F$5:$F317,"="&amp;$F317)&gt;5,"",COUNTIF($D$6:$D317,"=F")),"")</f>
        <v/>
      </c>
      <c r="Q317" s="36" t="str">
        <f>IF($F317=Q$3&amp;"-"&amp;Q$4,IF(COUNTIF($F$5:$F317,"="&amp;$F317)&gt;5,"",$A317),"")</f>
        <v/>
      </c>
      <c r="R317" s="36" t="str">
        <f>IF($F317=R$3&amp;"-"&amp;R$4,IF(COUNTIF($F$5:$F317,"="&amp;$F317)&gt;5,"",COUNTIF($D$6:$D317,"=F")),"")</f>
        <v/>
      </c>
      <c r="S317" s="62">
        <f t="shared" si="12"/>
        <v>313</v>
      </c>
      <c r="T317" s="63" t="str">
        <f t="shared" si="13"/>
        <v>0:30:11</v>
      </c>
    </row>
    <row r="318" spans="1:20" x14ac:dyDescent="0.35">
      <c r="A318">
        <v>314</v>
      </c>
      <c r="B318" t="s">
        <v>337</v>
      </c>
      <c r="C318" t="s">
        <v>273</v>
      </c>
      <c r="D318" t="s">
        <v>13</v>
      </c>
      <c r="E318" t="s">
        <v>3</v>
      </c>
      <c r="F318" s="23" t="str">
        <f>IF(ISNA(E318),"",E318&amp;"-"&amp;D318)</f>
        <v>HRC-F</v>
      </c>
      <c r="G318" s="36" t="str">
        <f>IF($F318=G$3&amp;"-"&amp;G$4,IF(COUNTIF($F$5:$F318,"="&amp;$F318)&gt;5,"",$A318),"")</f>
        <v/>
      </c>
      <c r="H318" s="36" t="str">
        <f>IF($F318=H$3&amp;"-"&amp;H$4,IF(COUNTIF($F$5:$F318,"="&amp;$F318)&gt;5,"",COUNTIF($D$6:$D318,"=F")),"")</f>
        <v/>
      </c>
      <c r="I318" s="36" t="str">
        <f>IF($F318=I$3&amp;"-"&amp;I$4,IF(COUNTIF($F$5:$F318,"="&amp;$F318)&gt;5,"",$A318),"")</f>
        <v/>
      </c>
      <c r="J318" s="36" t="str">
        <f>IF($F318=J$3&amp;"-"&amp;J$4,IF(COUNTIF($F$5:$F318,"="&amp;$F318)&gt;5,"",COUNTIF($D$6:$D318,"=F")),"")</f>
        <v/>
      </c>
      <c r="K318" s="36" t="str">
        <f>IF($F318=K$3&amp;"-"&amp;K$4,IF(COUNTIF($F$5:$F318,"="&amp;$F318)&gt;5,"",$A318),"")</f>
        <v/>
      </c>
      <c r="L318" s="36" t="str">
        <f>IF($F318=L$3&amp;"-"&amp;L$4,IF(COUNTIF($F$5:$F318,"="&amp;$F318)&gt;5,"",COUNTIF($D$6:$D318,"=F")),"")</f>
        <v/>
      </c>
      <c r="M318" s="36" t="str">
        <f>IF($F318=M$3&amp;"-"&amp;M$4,IF(COUNTIF($F$5:$F318,"="&amp;$F318)&gt;5,"",$A318),"")</f>
        <v/>
      </c>
      <c r="N318" s="36" t="str">
        <f>IF($F318=N$3&amp;"-"&amp;N$4,IF(COUNTIF($F$5:$F318,"="&amp;$F318)&gt;5,"",COUNTIF($D$6:$D318,"=F")),"")</f>
        <v/>
      </c>
      <c r="O318" s="36" t="str">
        <f>IF($F318=O$3&amp;"-"&amp;O$4,IF(COUNTIF($F$5:$F318,"="&amp;$F318)&gt;5,"",$A318),"")</f>
        <v/>
      </c>
      <c r="P318" s="36" t="str">
        <f>IF($F318=P$3&amp;"-"&amp;P$4,IF(COUNTIF($F$5:$F318,"="&amp;$F318)&gt;5,"",COUNTIF($D$6:$D318,"=F")),"")</f>
        <v/>
      </c>
      <c r="Q318" s="36" t="str">
        <f>IF($F318=Q$3&amp;"-"&amp;Q$4,IF(COUNTIF($F$5:$F318,"="&amp;$F318)&gt;5,"",$A318),"")</f>
        <v/>
      </c>
      <c r="R318" s="36" t="str">
        <f>IF($F318=R$3&amp;"-"&amp;R$4,IF(COUNTIF($F$5:$F318,"="&amp;$F318)&gt;5,"",COUNTIF($D$6:$D318,"=F")),"")</f>
        <v/>
      </c>
      <c r="S318" s="62">
        <f t="shared" si="12"/>
        <v>314</v>
      </c>
      <c r="T318" s="63" t="str">
        <f t="shared" si="13"/>
        <v>0:30:15</v>
      </c>
    </row>
    <row r="319" spans="1:20" x14ac:dyDescent="0.35">
      <c r="A319">
        <v>315</v>
      </c>
      <c r="B319" t="s">
        <v>681</v>
      </c>
      <c r="C319" t="s">
        <v>528</v>
      </c>
      <c r="D319" t="s">
        <v>13</v>
      </c>
      <c r="E319" t="s">
        <v>2</v>
      </c>
      <c r="F319" s="23" t="str">
        <f>IF(ISNA(E319),"",E319&amp;"-"&amp;D319)</f>
        <v>Ely-F</v>
      </c>
      <c r="G319" s="36" t="str">
        <f>IF($F319=G$3&amp;"-"&amp;G$4,IF(COUNTIF($F$5:$F319,"="&amp;$F319)&gt;5,"",$A319),"")</f>
        <v/>
      </c>
      <c r="H319" s="36" t="str">
        <f>IF($F319=H$3&amp;"-"&amp;H$4,IF(COUNTIF($F$5:$F319,"="&amp;$F319)&gt;5,"",COUNTIF($D$6:$D319,"=F")),"")</f>
        <v/>
      </c>
      <c r="I319" s="36" t="str">
        <f>IF($F319=I$3&amp;"-"&amp;I$4,IF(COUNTIF($F$5:$F319,"="&amp;$F319)&gt;5,"",$A319),"")</f>
        <v/>
      </c>
      <c r="J319" s="36" t="str">
        <f>IF($F319=J$3&amp;"-"&amp;J$4,IF(COUNTIF($F$5:$F319,"="&amp;$F319)&gt;5,"",COUNTIF($D$6:$D319,"=F")),"")</f>
        <v/>
      </c>
      <c r="K319" s="36" t="str">
        <f>IF($F319=K$3&amp;"-"&amp;K$4,IF(COUNTIF($F$5:$F319,"="&amp;$F319)&gt;5,"",$A319),"")</f>
        <v/>
      </c>
      <c r="L319" s="36" t="str">
        <f>IF($F319=L$3&amp;"-"&amp;L$4,IF(COUNTIF($F$5:$F319,"="&amp;$F319)&gt;5,"",COUNTIF($D$6:$D319,"=F")),"")</f>
        <v/>
      </c>
      <c r="M319" s="36" t="str">
        <f>IF($F319=M$3&amp;"-"&amp;M$4,IF(COUNTIF($F$5:$F319,"="&amp;$F319)&gt;5,"",$A319),"")</f>
        <v/>
      </c>
      <c r="N319" s="36" t="str">
        <f>IF($F319=N$3&amp;"-"&amp;N$4,IF(COUNTIF($F$5:$F319,"="&amp;$F319)&gt;5,"",COUNTIF($D$6:$D319,"=F")),"")</f>
        <v/>
      </c>
      <c r="O319" s="36" t="str">
        <f>IF($F319=O$3&amp;"-"&amp;O$4,IF(COUNTIF($F$5:$F319,"="&amp;$F319)&gt;5,"",$A319),"")</f>
        <v/>
      </c>
      <c r="P319" s="36" t="str">
        <f>IF($F319=P$3&amp;"-"&amp;P$4,IF(COUNTIF($F$5:$F319,"="&amp;$F319)&gt;5,"",COUNTIF($D$6:$D319,"=F")),"")</f>
        <v/>
      </c>
      <c r="Q319" s="36" t="str">
        <f>IF($F319=Q$3&amp;"-"&amp;Q$4,IF(COUNTIF($F$5:$F319,"="&amp;$F319)&gt;5,"",$A319),"")</f>
        <v/>
      </c>
      <c r="R319" s="36" t="str">
        <f>IF($F319=R$3&amp;"-"&amp;R$4,IF(COUNTIF($F$5:$F319,"="&amp;$F319)&gt;5,"",COUNTIF($D$6:$D319,"=F")),"")</f>
        <v/>
      </c>
      <c r="S319" s="62">
        <f t="shared" si="12"/>
        <v>315</v>
      </c>
      <c r="T319" s="63" t="str">
        <f t="shared" si="13"/>
        <v>0:30:20</v>
      </c>
    </row>
    <row r="320" spans="1:20" x14ac:dyDescent="0.35">
      <c r="A320">
        <v>316</v>
      </c>
      <c r="B320" t="s">
        <v>682</v>
      </c>
      <c r="C320" t="s">
        <v>53</v>
      </c>
      <c r="D320" t="s">
        <v>13</v>
      </c>
      <c r="E320" t="s">
        <v>0</v>
      </c>
      <c r="F320" s="23" t="str">
        <f>IF(ISNA(E320),"",E320&amp;"-"&amp;D320)</f>
        <v>C&amp;C-F</v>
      </c>
      <c r="G320" s="36" t="str">
        <f>IF($F320=G$3&amp;"-"&amp;G$4,IF(COUNTIF($F$5:$F320,"="&amp;$F320)&gt;5,"",$A320),"")</f>
        <v/>
      </c>
      <c r="H320" s="36" t="str">
        <f>IF($F320=H$3&amp;"-"&amp;H$4,IF(COUNTIF($F$5:$F320,"="&amp;$F320)&gt;5,"",COUNTIF($D$6:$D320,"=F")),"")</f>
        <v/>
      </c>
      <c r="I320" s="36" t="str">
        <f>IF($F320=I$3&amp;"-"&amp;I$4,IF(COUNTIF($F$5:$F320,"="&amp;$F320)&gt;5,"",$A320),"")</f>
        <v/>
      </c>
      <c r="J320" s="36" t="str">
        <f>IF($F320=J$3&amp;"-"&amp;J$4,IF(COUNTIF($F$5:$F320,"="&amp;$F320)&gt;5,"",COUNTIF($D$6:$D320,"=F")),"")</f>
        <v/>
      </c>
      <c r="K320" s="36" t="str">
        <f>IF($F320=K$3&amp;"-"&amp;K$4,IF(COUNTIF($F$5:$F320,"="&amp;$F320)&gt;5,"",$A320),"")</f>
        <v/>
      </c>
      <c r="L320" s="36" t="str">
        <f>IF($F320=L$3&amp;"-"&amp;L$4,IF(COUNTIF($F$5:$F320,"="&amp;$F320)&gt;5,"",COUNTIF($D$6:$D320,"=F")),"")</f>
        <v/>
      </c>
      <c r="M320" s="36" t="str">
        <f>IF($F320=M$3&amp;"-"&amp;M$4,IF(COUNTIF($F$5:$F320,"="&amp;$F320)&gt;5,"",$A320),"")</f>
        <v/>
      </c>
      <c r="N320" s="36" t="str">
        <f>IF($F320=N$3&amp;"-"&amp;N$4,IF(COUNTIF($F$5:$F320,"="&amp;$F320)&gt;5,"",COUNTIF($D$6:$D320,"=F")),"")</f>
        <v/>
      </c>
      <c r="O320" s="36" t="str">
        <f>IF($F320=O$3&amp;"-"&amp;O$4,IF(COUNTIF($F$5:$F320,"="&amp;$F320)&gt;5,"",$A320),"")</f>
        <v/>
      </c>
      <c r="P320" s="36" t="str">
        <f>IF($F320=P$3&amp;"-"&amp;P$4,IF(COUNTIF($F$5:$F320,"="&amp;$F320)&gt;5,"",COUNTIF($D$6:$D320,"=F")),"")</f>
        <v/>
      </c>
      <c r="Q320" s="36" t="str">
        <f>IF($F320=Q$3&amp;"-"&amp;Q$4,IF(COUNTIF($F$5:$F320,"="&amp;$F320)&gt;5,"",$A320),"")</f>
        <v/>
      </c>
      <c r="R320" s="36" t="str">
        <f>IF($F320=R$3&amp;"-"&amp;R$4,IF(COUNTIF($F$5:$F320,"="&amp;$F320)&gt;5,"",COUNTIF($D$6:$D320,"=F")),"")</f>
        <v/>
      </c>
      <c r="S320" s="62">
        <f t="shared" si="12"/>
        <v>316</v>
      </c>
      <c r="T320" s="63" t="str">
        <f t="shared" si="13"/>
        <v>0:30:27</v>
      </c>
    </row>
    <row r="321" spans="1:20" x14ac:dyDescent="0.35">
      <c r="A321">
        <v>317</v>
      </c>
      <c r="B321" t="s">
        <v>683</v>
      </c>
      <c r="C321" t="s">
        <v>453</v>
      </c>
      <c r="D321" t="s">
        <v>13</v>
      </c>
      <c r="E321" t="s">
        <v>4</v>
      </c>
      <c r="F321" s="23" t="str">
        <f>IF(ISNA(E321),"",E321&amp;"-"&amp;D321)</f>
        <v>NJ-F</v>
      </c>
      <c r="G321" s="36" t="str">
        <f>IF($F321=G$3&amp;"-"&amp;G$4,IF(COUNTIF($F$5:$F321,"="&amp;$F321)&gt;5,"",$A321),"")</f>
        <v/>
      </c>
      <c r="H321" s="36" t="str">
        <f>IF($F321=H$3&amp;"-"&amp;H$4,IF(COUNTIF($F$5:$F321,"="&amp;$F321)&gt;5,"",COUNTIF($D$6:$D321,"=F")),"")</f>
        <v/>
      </c>
      <c r="I321" s="36" t="str">
        <f>IF($F321=I$3&amp;"-"&amp;I$4,IF(COUNTIF($F$5:$F321,"="&amp;$F321)&gt;5,"",$A321),"")</f>
        <v/>
      </c>
      <c r="J321" s="36" t="str">
        <f>IF($F321=J$3&amp;"-"&amp;J$4,IF(COUNTIF($F$5:$F321,"="&amp;$F321)&gt;5,"",COUNTIF($D$6:$D321,"=F")),"")</f>
        <v/>
      </c>
      <c r="K321" s="36" t="str">
        <f>IF($F321=K$3&amp;"-"&amp;K$4,IF(COUNTIF($F$5:$F321,"="&amp;$F321)&gt;5,"",$A321),"")</f>
        <v/>
      </c>
      <c r="L321" s="36" t="str">
        <f>IF($F321=L$3&amp;"-"&amp;L$4,IF(COUNTIF($F$5:$F321,"="&amp;$F321)&gt;5,"",COUNTIF($D$6:$D321,"=F")),"")</f>
        <v/>
      </c>
      <c r="M321" s="36" t="str">
        <f>IF($F321=M$3&amp;"-"&amp;M$4,IF(COUNTIF($F$5:$F321,"="&amp;$F321)&gt;5,"",$A321),"")</f>
        <v/>
      </c>
      <c r="N321" s="36" t="str">
        <f>IF($F321=N$3&amp;"-"&amp;N$4,IF(COUNTIF($F$5:$F321,"="&amp;$F321)&gt;5,"",COUNTIF($D$6:$D321,"=F")),"")</f>
        <v/>
      </c>
      <c r="O321" s="36" t="str">
        <f>IF($F321=O$3&amp;"-"&amp;O$4,IF(COUNTIF($F$5:$F321,"="&amp;$F321)&gt;5,"",$A321),"")</f>
        <v/>
      </c>
      <c r="P321" s="36" t="str">
        <f>IF($F321=P$3&amp;"-"&amp;P$4,IF(COUNTIF($F$5:$F321,"="&amp;$F321)&gt;5,"",COUNTIF($D$6:$D321,"=F")),"")</f>
        <v/>
      </c>
      <c r="Q321" s="36" t="str">
        <f>IF($F321=Q$3&amp;"-"&amp;Q$4,IF(COUNTIF($F$5:$F321,"="&amp;$F321)&gt;5,"",$A321),"")</f>
        <v/>
      </c>
      <c r="R321" s="36" t="str">
        <f>IF($F321=R$3&amp;"-"&amp;R$4,IF(COUNTIF($F$5:$F321,"="&amp;$F321)&gt;5,"",COUNTIF($D$6:$D321,"=F")),"")</f>
        <v/>
      </c>
      <c r="S321" s="62">
        <f t="shared" si="12"/>
        <v>317</v>
      </c>
      <c r="T321" s="63" t="str">
        <f t="shared" si="13"/>
        <v>0:30:29</v>
      </c>
    </row>
    <row r="322" spans="1:20" x14ac:dyDescent="0.35">
      <c r="A322">
        <v>318</v>
      </c>
      <c r="B322" t="s">
        <v>684</v>
      </c>
      <c r="C322" t="s">
        <v>272</v>
      </c>
      <c r="D322" t="s">
        <v>12</v>
      </c>
      <c r="E322" t="s">
        <v>2</v>
      </c>
      <c r="F322" s="23" t="str">
        <f>IF(ISNA(E322),"",E322&amp;"-"&amp;D322)</f>
        <v>Ely-M</v>
      </c>
      <c r="G322" s="36" t="str">
        <f>IF($F322=G$3&amp;"-"&amp;G$4,IF(COUNTIF($F$5:$F322,"="&amp;$F322)&gt;5,"",$A322),"")</f>
        <v/>
      </c>
      <c r="H322" s="36" t="str">
        <f>IF($F322=H$3&amp;"-"&amp;H$4,IF(COUNTIF($F$5:$F322,"="&amp;$F322)&gt;5,"",COUNTIF($D$6:$D322,"=F")),"")</f>
        <v/>
      </c>
      <c r="I322" s="36" t="str">
        <f>IF($F322=I$3&amp;"-"&amp;I$4,IF(COUNTIF($F$5:$F322,"="&amp;$F322)&gt;5,"",$A322),"")</f>
        <v/>
      </c>
      <c r="J322" s="36" t="str">
        <f>IF($F322=J$3&amp;"-"&amp;J$4,IF(COUNTIF($F$5:$F322,"="&amp;$F322)&gt;5,"",COUNTIF($D$6:$D322,"=F")),"")</f>
        <v/>
      </c>
      <c r="K322" s="36" t="str">
        <f>IF($F322=K$3&amp;"-"&amp;K$4,IF(COUNTIF($F$5:$F322,"="&amp;$F322)&gt;5,"",$A322),"")</f>
        <v/>
      </c>
      <c r="L322" s="36" t="str">
        <f>IF($F322=L$3&amp;"-"&amp;L$4,IF(COUNTIF($F$5:$F322,"="&amp;$F322)&gt;5,"",COUNTIF($D$6:$D322,"=F")),"")</f>
        <v/>
      </c>
      <c r="M322" s="36" t="str">
        <f>IF($F322=M$3&amp;"-"&amp;M$4,IF(COUNTIF($F$5:$F322,"="&amp;$F322)&gt;5,"",$A322),"")</f>
        <v/>
      </c>
      <c r="N322" s="36" t="str">
        <f>IF($F322=N$3&amp;"-"&amp;N$4,IF(COUNTIF($F$5:$F322,"="&amp;$F322)&gt;5,"",COUNTIF($D$6:$D322,"=F")),"")</f>
        <v/>
      </c>
      <c r="O322" s="36" t="str">
        <f>IF($F322=O$3&amp;"-"&amp;O$4,IF(COUNTIF($F$5:$F322,"="&amp;$F322)&gt;5,"",$A322),"")</f>
        <v/>
      </c>
      <c r="P322" s="36" t="str">
        <f>IF($F322=P$3&amp;"-"&amp;P$4,IF(COUNTIF($F$5:$F322,"="&amp;$F322)&gt;5,"",COUNTIF($D$6:$D322,"=F")),"")</f>
        <v/>
      </c>
      <c r="Q322" s="36" t="str">
        <f>IF($F322=Q$3&amp;"-"&amp;Q$4,IF(COUNTIF($F$5:$F322,"="&amp;$F322)&gt;5,"",$A322),"")</f>
        <v/>
      </c>
      <c r="R322" s="36" t="str">
        <f>IF($F322=R$3&amp;"-"&amp;R$4,IF(COUNTIF($F$5:$F322,"="&amp;$F322)&gt;5,"",COUNTIF($D$6:$D322,"=F")),"")</f>
        <v/>
      </c>
      <c r="S322" s="62">
        <f t="shared" si="12"/>
        <v>318</v>
      </c>
      <c r="T322" s="63" t="str">
        <f t="shared" si="13"/>
        <v>0:30:33</v>
      </c>
    </row>
    <row r="323" spans="1:20" x14ac:dyDescent="0.35">
      <c r="A323">
        <v>319</v>
      </c>
      <c r="B323" t="s">
        <v>338</v>
      </c>
      <c r="C323" t="s">
        <v>355</v>
      </c>
      <c r="D323" t="s">
        <v>13</v>
      </c>
      <c r="E323" t="s">
        <v>3</v>
      </c>
      <c r="F323" s="23" t="str">
        <f>IF(ISNA(E323),"",E323&amp;"-"&amp;D323)</f>
        <v>HRC-F</v>
      </c>
      <c r="G323" s="36" t="str">
        <f>IF($F323=G$3&amp;"-"&amp;G$4,IF(COUNTIF($F$5:$F323,"="&amp;$F323)&gt;5,"",$A323),"")</f>
        <v/>
      </c>
      <c r="H323" s="36" t="str">
        <f>IF($F323=H$3&amp;"-"&amp;H$4,IF(COUNTIF($F$5:$F323,"="&amp;$F323)&gt;5,"",COUNTIF($D$6:$D323,"=F")),"")</f>
        <v/>
      </c>
      <c r="I323" s="36" t="str">
        <f>IF($F323=I$3&amp;"-"&amp;I$4,IF(COUNTIF($F$5:$F323,"="&amp;$F323)&gt;5,"",$A323),"")</f>
        <v/>
      </c>
      <c r="J323" s="36" t="str">
        <f>IF($F323=J$3&amp;"-"&amp;J$4,IF(COUNTIF($F$5:$F323,"="&amp;$F323)&gt;5,"",COUNTIF($D$6:$D323,"=F")),"")</f>
        <v/>
      </c>
      <c r="K323" s="36" t="str">
        <f>IF($F323=K$3&amp;"-"&amp;K$4,IF(COUNTIF($F$5:$F323,"="&amp;$F323)&gt;5,"",$A323),"")</f>
        <v/>
      </c>
      <c r="L323" s="36" t="str">
        <f>IF($F323=L$3&amp;"-"&amp;L$4,IF(COUNTIF($F$5:$F323,"="&amp;$F323)&gt;5,"",COUNTIF($D$6:$D323,"=F")),"")</f>
        <v/>
      </c>
      <c r="M323" s="36" t="str">
        <f>IF($F323=M$3&amp;"-"&amp;M$4,IF(COUNTIF($F$5:$F323,"="&amp;$F323)&gt;5,"",$A323),"")</f>
        <v/>
      </c>
      <c r="N323" s="36" t="str">
        <f>IF($F323=N$3&amp;"-"&amp;N$4,IF(COUNTIF($F$5:$F323,"="&amp;$F323)&gt;5,"",COUNTIF($D$6:$D323,"=F")),"")</f>
        <v/>
      </c>
      <c r="O323" s="36" t="str">
        <f>IF($F323=O$3&amp;"-"&amp;O$4,IF(COUNTIF($F$5:$F323,"="&amp;$F323)&gt;5,"",$A323),"")</f>
        <v/>
      </c>
      <c r="P323" s="36" t="str">
        <f>IF($F323=P$3&amp;"-"&amp;P$4,IF(COUNTIF($F$5:$F323,"="&amp;$F323)&gt;5,"",COUNTIF($D$6:$D323,"=F")),"")</f>
        <v/>
      </c>
      <c r="Q323" s="36" t="str">
        <f>IF($F323=Q$3&amp;"-"&amp;Q$4,IF(COUNTIF($F$5:$F323,"="&amp;$F323)&gt;5,"",$A323),"")</f>
        <v/>
      </c>
      <c r="R323" s="36" t="str">
        <f>IF($F323=R$3&amp;"-"&amp;R$4,IF(COUNTIF($F$5:$F323,"="&amp;$F323)&gt;5,"",COUNTIF($D$6:$D323,"=F")),"")</f>
        <v/>
      </c>
      <c r="S323" s="62">
        <f t="shared" si="12"/>
        <v>319</v>
      </c>
      <c r="T323" s="63" t="str">
        <f t="shared" si="13"/>
        <v>0:30:51</v>
      </c>
    </row>
    <row r="324" spans="1:20" x14ac:dyDescent="0.35">
      <c r="A324">
        <v>320</v>
      </c>
      <c r="B324" t="s">
        <v>338</v>
      </c>
      <c r="C324" t="s">
        <v>374</v>
      </c>
      <c r="D324" t="s">
        <v>13</v>
      </c>
      <c r="E324" t="s">
        <v>3</v>
      </c>
      <c r="F324" s="23" t="str">
        <f>IF(ISNA(E324),"",E324&amp;"-"&amp;D324)</f>
        <v>HRC-F</v>
      </c>
      <c r="G324" s="36" t="str">
        <f>IF($F324=G$3&amp;"-"&amp;G$4,IF(COUNTIF($F$5:$F324,"="&amp;$F324)&gt;5,"",$A324),"")</f>
        <v/>
      </c>
      <c r="H324" s="36" t="str">
        <f>IF($F324=H$3&amp;"-"&amp;H$4,IF(COUNTIF($F$5:$F324,"="&amp;$F324)&gt;5,"",COUNTIF($D$6:$D324,"=F")),"")</f>
        <v/>
      </c>
      <c r="I324" s="36" t="str">
        <f>IF($F324=I$3&amp;"-"&amp;I$4,IF(COUNTIF($F$5:$F324,"="&amp;$F324)&gt;5,"",$A324),"")</f>
        <v/>
      </c>
      <c r="J324" s="36" t="str">
        <f>IF($F324=J$3&amp;"-"&amp;J$4,IF(COUNTIF($F$5:$F324,"="&amp;$F324)&gt;5,"",COUNTIF($D$6:$D324,"=F")),"")</f>
        <v/>
      </c>
      <c r="K324" s="36" t="str">
        <f>IF($F324=K$3&amp;"-"&amp;K$4,IF(COUNTIF($F$5:$F324,"="&amp;$F324)&gt;5,"",$A324),"")</f>
        <v/>
      </c>
      <c r="L324" s="36" t="str">
        <f>IF($F324=L$3&amp;"-"&amp;L$4,IF(COUNTIF($F$5:$F324,"="&amp;$F324)&gt;5,"",COUNTIF($D$6:$D324,"=F")),"")</f>
        <v/>
      </c>
      <c r="M324" s="36" t="str">
        <f>IF($F324=M$3&amp;"-"&amp;M$4,IF(COUNTIF($F$5:$F324,"="&amp;$F324)&gt;5,"",$A324),"")</f>
        <v/>
      </c>
      <c r="N324" s="36" t="str">
        <f>IF($F324=N$3&amp;"-"&amp;N$4,IF(COUNTIF($F$5:$F324,"="&amp;$F324)&gt;5,"",COUNTIF($D$6:$D324,"=F")),"")</f>
        <v/>
      </c>
      <c r="O324" s="36" t="str">
        <f>IF($F324=O$3&amp;"-"&amp;O$4,IF(COUNTIF($F$5:$F324,"="&amp;$F324)&gt;5,"",$A324),"")</f>
        <v/>
      </c>
      <c r="P324" s="36" t="str">
        <f>IF($F324=P$3&amp;"-"&amp;P$4,IF(COUNTIF($F$5:$F324,"="&amp;$F324)&gt;5,"",COUNTIF($D$6:$D324,"=F")),"")</f>
        <v/>
      </c>
      <c r="Q324" s="36" t="str">
        <f>IF($F324=Q$3&amp;"-"&amp;Q$4,IF(COUNTIF($F$5:$F324,"="&amp;$F324)&gt;5,"",$A324),"")</f>
        <v/>
      </c>
      <c r="R324" s="36" t="str">
        <f>IF($F324=R$3&amp;"-"&amp;R$4,IF(COUNTIF($F$5:$F324,"="&amp;$F324)&gt;5,"",COUNTIF($D$6:$D324,"=F")),"")</f>
        <v/>
      </c>
      <c r="S324" s="62">
        <f t="shared" si="12"/>
        <v>320</v>
      </c>
      <c r="T324" s="63" t="str">
        <f t="shared" si="13"/>
        <v>0:30:51</v>
      </c>
    </row>
    <row r="325" spans="1:20" x14ac:dyDescent="0.35">
      <c r="A325">
        <v>321</v>
      </c>
      <c r="B325" t="s">
        <v>685</v>
      </c>
      <c r="C325" t="s">
        <v>613</v>
      </c>
      <c r="D325" t="s">
        <v>13</v>
      </c>
      <c r="E325" t="s">
        <v>4</v>
      </c>
      <c r="F325" s="23" t="str">
        <f>IF(ISNA(E325),"",E325&amp;"-"&amp;D325)</f>
        <v>NJ-F</v>
      </c>
      <c r="G325" s="36" t="str">
        <f>IF($F325=G$3&amp;"-"&amp;G$4,IF(COUNTIF($F$5:$F325,"="&amp;$F325)&gt;5,"",$A325),"")</f>
        <v/>
      </c>
      <c r="H325" s="36" t="str">
        <f>IF($F325=H$3&amp;"-"&amp;H$4,IF(COUNTIF($F$5:$F325,"="&amp;$F325)&gt;5,"",COUNTIF($D$6:$D325,"=F")),"")</f>
        <v/>
      </c>
      <c r="I325" s="36" t="str">
        <f>IF($F325=I$3&amp;"-"&amp;I$4,IF(COUNTIF($F$5:$F325,"="&amp;$F325)&gt;5,"",$A325),"")</f>
        <v/>
      </c>
      <c r="J325" s="36" t="str">
        <f>IF($F325=J$3&amp;"-"&amp;J$4,IF(COUNTIF($F$5:$F325,"="&amp;$F325)&gt;5,"",COUNTIF($D$6:$D325,"=F")),"")</f>
        <v/>
      </c>
      <c r="K325" s="36" t="str">
        <f>IF($F325=K$3&amp;"-"&amp;K$4,IF(COUNTIF($F$5:$F325,"="&amp;$F325)&gt;5,"",$A325),"")</f>
        <v/>
      </c>
      <c r="L325" s="36" t="str">
        <f>IF($F325=L$3&amp;"-"&amp;L$4,IF(COUNTIF($F$5:$F325,"="&amp;$F325)&gt;5,"",COUNTIF($D$6:$D325,"=F")),"")</f>
        <v/>
      </c>
      <c r="M325" s="36" t="str">
        <f>IF($F325=M$3&amp;"-"&amp;M$4,IF(COUNTIF($F$5:$F325,"="&amp;$F325)&gt;5,"",$A325),"")</f>
        <v/>
      </c>
      <c r="N325" s="36" t="str">
        <f>IF($F325=N$3&amp;"-"&amp;N$4,IF(COUNTIF($F$5:$F325,"="&amp;$F325)&gt;5,"",COUNTIF($D$6:$D325,"=F")),"")</f>
        <v/>
      </c>
      <c r="O325" s="36" t="str">
        <f>IF($F325=O$3&amp;"-"&amp;O$4,IF(COUNTIF($F$5:$F325,"="&amp;$F325)&gt;5,"",$A325),"")</f>
        <v/>
      </c>
      <c r="P325" s="36" t="str">
        <f>IF($F325=P$3&amp;"-"&amp;P$4,IF(COUNTIF($F$5:$F325,"="&amp;$F325)&gt;5,"",COUNTIF($D$6:$D325,"=F")),"")</f>
        <v/>
      </c>
      <c r="Q325" s="36" t="str">
        <f>IF($F325=Q$3&amp;"-"&amp;Q$4,IF(COUNTIF($F$5:$F325,"="&amp;$F325)&gt;5,"",$A325),"")</f>
        <v/>
      </c>
      <c r="R325" s="36" t="str">
        <f>IF($F325=R$3&amp;"-"&amp;R$4,IF(COUNTIF($F$5:$F325,"="&amp;$F325)&gt;5,"",COUNTIF($D$6:$D325,"=F")),"")</f>
        <v/>
      </c>
      <c r="S325" s="62">
        <f t="shared" si="12"/>
        <v>321</v>
      </c>
      <c r="T325" s="63" t="str">
        <f t="shared" si="13"/>
        <v>0:30:52</v>
      </c>
    </row>
    <row r="326" spans="1:20" x14ac:dyDescent="0.35">
      <c r="A326">
        <v>322</v>
      </c>
      <c r="B326" t="s">
        <v>481</v>
      </c>
      <c r="C326" t="s">
        <v>573</v>
      </c>
      <c r="D326" t="s">
        <v>13</v>
      </c>
      <c r="E326" t="s">
        <v>3</v>
      </c>
      <c r="F326" s="23" t="str">
        <f>IF(ISNA(E326),"",E326&amp;"-"&amp;D326)</f>
        <v>HRC-F</v>
      </c>
      <c r="G326" s="36" t="str">
        <f>IF($F326=G$3&amp;"-"&amp;G$4,IF(COUNTIF($F$5:$F326,"="&amp;$F326)&gt;5,"",$A326),"")</f>
        <v/>
      </c>
      <c r="H326" s="36" t="str">
        <f>IF($F326=H$3&amp;"-"&amp;H$4,IF(COUNTIF($F$5:$F326,"="&amp;$F326)&gt;5,"",COUNTIF($D$6:$D326,"=F")),"")</f>
        <v/>
      </c>
      <c r="I326" s="36" t="str">
        <f>IF($F326=I$3&amp;"-"&amp;I$4,IF(COUNTIF($F$5:$F326,"="&amp;$F326)&gt;5,"",$A326),"")</f>
        <v/>
      </c>
      <c r="J326" s="36" t="str">
        <f>IF($F326=J$3&amp;"-"&amp;J$4,IF(COUNTIF($F$5:$F326,"="&amp;$F326)&gt;5,"",COUNTIF($D$6:$D326,"=F")),"")</f>
        <v/>
      </c>
      <c r="K326" s="36" t="str">
        <f>IF($F326=K$3&amp;"-"&amp;K$4,IF(COUNTIF($F$5:$F326,"="&amp;$F326)&gt;5,"",$A326),"")</f>
        <v/>
      </c>
      <c r="L326" s="36" t="str">
        <f>IF($F326=L$3&amp;"-"&amp;L$4,IF(COUNTIF($F$5:$F326,"="&amp;$F326)&gt;5,"",COUNTIF($D$6:$D326,"=F")),"")</f>
        <v/>
      </c>
      <c r="M326" s="36" t="str">
        <f>IF($F326=M$3&amp;"-"&amp;M$4,IF(COUNTIF($F$5:$F326,"="&amp;$F326)&gt;5,"",$A326),"")</f>
        <v/>
      </c>
      <c r="N326" s="36" t="str">
        <f>IF($F326=N$3&amp;"-"&amp;N$4,IF(COUNTIF($F$5:$F326,"="&amp;$F326)&gt;5,"",COUNTIF($D$6:$D326,"=F")),"")</f>
        <v/>
      </c>
      <c r="O326" s="36" t="str">
        <f>IF($F326=O$3&amp;"-"&amp;O$4,IF(COUNTIF($F$5:$F326,"="&amp;$F326)&gt;5,"",$A326),"")</f>
        <v/>
      </c>
      <c r="P326" s="36" t="str">
        <f>IF($F326=P$3&amp;"-"&amp;P$4,IF(COUNTIF($F$5:$F326,"="&amp;$F326)&gt;5,"",COUNTIF($D$6:$D326,"=F")),"")</f>
        <v/>
      </c>
      <c r="Q326" s="36" t="str">
        <f>IF($F326=Q$3&amp;"-"&amp;Q$4,IF(COUNTIF($F$5:$F326,"="&amp;$F326)&gt;5,"",$A326),"")</f>
        <v/>
      </c>
      <c r="R326" s="36" t="str">
        <f>IF($F326=R$3&amp;"-"&amp;R$4,IF(COUNTIF($F$5:$F326,"="&amp;$F326)&gt;5,"",COUNTIF($D$6:$D326,"=F")),"")</f>
        <v/>
      </c>
      <c r="S326" s="62">
        <f t="shared" si="12"/>
        <v>322</v>
      </c>
      <c r="T326" s="63" t="str">
        <f t="shared" si="13"/>
        <v>0:30:58</v>
      </c>
    </row>
    <row r="327" spans="1:20" x14ac:dyDescent="0.35">
      <c r="A327">
        <v>323</v>
      </c>
      <c r="B327" t="s">
        <v>686</v>
      </c>
      <c r="C327" t="s">
        <v>574</v>
      </c>
      <c r="D327" t="s">
        <v>12</v>
      </c>
      <c r="E327" t="s">
        <v>3</v>
      </c>
      <c r="F327" s="23" t="str">
        <f>IF(ISNA(E327),"",E327&amp;"-"&amp;D327)</f>
        <v>HRC-M</v>
      </c>
      <c r="G327" s="36" t="str">
        <f>IF($F327=G$3&amp;"-"&amp;G$4,IF(COUNTIF($F$5:$F327,"="&amp;$F327)&gt;5,"",$A327),"")</f>
        <v/>
      </c>
      <c r="H327" s="36" t="str">
        <f>IF($F327=H$3&amp;"-"&amp;H$4,IF(COUNTIF($F$5:$F327,"="&amp;$F327)&gt;5,"",COUNTIF($D$6:$D327,"=F")),"")</f>
        <v/>
      </c>
      <c r="I327" s="36" t="str">
        <f>IF($F327=I$3&amp;"-"&amp;I$4,IF(COUNTIF($F$5:$F327,"="&amp;$F327)&gt;5,"",$A327),"")</f>
        <v/>
      </c>
      <c r="J327" s="36" t="str">
        <f>IF($F327=J$3&amp;"-"&amp;J$4,IF(COUNTIF($F$5:$F327,"="&amp;$F327)&gt;5,"",COUNTIF($D$6:$D327,"=F")),"")</f>
        <v/>
      </c>
      <c r="K327" s="36" t="str">
        <f>IF($F327=K$3&amp;"-"&amp;K$4,IF(COUNTIF($F$5:$F327,"="&amp;$F327)&gt;5,"",$A327),"")</f>
        <v/>
      </c>
      <c r="L327" s="36" t="str">
        <f>IF($F327=L$3&amp;"-"&amp;L$4,IF(COUNTIF($F$5:$F327,"="&amp;$F327)&gt;5,"",COUNTIF($D$6:$D327,"=F")),"")</f>
        <v/>
      </c>
      <c r="M327" s="36" t="str">
        <f>IF($F327=M$3&amp;"-"&amp;M$4,IF(COUNTIF($F$5:$F327,"="&amp;$F327)&gt;5,"",$A327),"")</f>
        <v/>
      </c>
      <c r="N327" s="36" t="str">
        <f>IF($F327=N$3&amp;"-"&amp;N$4,IF(COUNTIF($F$5:$F327,"="&amp;$F327)&gt;5,"",COUNTIF($D$6:$D327,"=F")),"")</f>
        <v/>
      </c>
      <c r="O327" s="36" t="str">
        <f>IF($F327=O$3&amp;"-"&amp;O$4,IF(COUNTIF($F$5:$F327,"="&amp;$F327)&gt;5,"",$A327),"")</f>
        <v/>
      </c>
      <c r="P327" s="36" t="str">
        <f>IF($F327=P$3&amp;"-"&amp;P$4,IF(COUNTIF($F$5:$F327,"="&amp;$F327)&gt;5,"",COUNTIF($D$6:$D327,"=F")),"")</f>
        <v/>
      </c>
      <c r="Q327" s="36" t="str">
        <f>IF($F327=Q$3&amp;"-"&amp;Q$4,IF(COUNTIF($F$5:$F327,"="&amp;$F327)&gt;5,"",$A327),"")</f>
        <v/>
      </c>
      <c r="R327" s="36" t="str">
        <f>IF($F327=R$3&amp;"-"&amp;R$4,IF(COUNTIF($F$5:$F327,"="&amp;$F327)&gt;5,"",COUNTIF($D$6:$D327,"=F")),"")</f>
        <v/>
      </c>
      <c r="S327" s="62">
        <f t="shared" si="12"/>
        <v>323</v>
      </c>
      <c r="T327" s="63" t="str">
        <f t="shared" si="13"/>
        <v>0:30:59</v>
      </c>
    </row>
    <row r="328" spans="1:20" x14ac:dyDescent="0.35">
      <c r="A328">
        <v>324</v>
      </c>
      <c r="B328" t="s">
        <v>482</v>
      </c>
      <c r="C328" t="s">
        <v>266</v>
      </c>
      <c r="D328" t="s">
        <v>13</v>
      </c>
      <c r="E328" t="s">
        <v>3</v>
      </c>
      <c r="F328" s="23" t="str">
        <f>IF(ISNA(E328),"",E328&amp;"-"&amp;D328)</f>
        <v>HRC-F</v>
      </c>
      <c r="G328" s="36" t="str">
        <f>IF($F328=G$3&amp;"-"&amp;G$4,IF(COUNTIF($F$5:$F328,"="&amp;$F328)&gt;5,"",$A328),"")</f>
        <v/>
      </c>
      <c r="H328" s="36" t="str">
        <f>IF($F328=H$3&amp;"-"&amp;H$4,IF(COUNTIF($F$5:$F328,"="&amp;$F328)&gt;5,"",COUNTIF($D$6:$D328,"=F")),"")</f>
        <v/>
      </c>
      <c r="I328" s="36" t="str">
        <f>IF($F328=I$3&amp;"-"&amp;I$4,IF(COUNTIF($F$5:$F328,"="&amp;$F328)&gt;5,"",$A328),"")</f>
        <v/>
      </c>
      <c r="J328" s="36" t="str">
        <f>IF($F328=J$3&amp;"-"&amp;J$4,IF(COUNTIF($F$5:$F328,"="&amp;$F328)&gt;5,"",COUNTIF($D$6:$D328,"=F")),"")</f>
        <v/>
      </c>
      <c r="K328" s="36" t="str">
        <f>IF($F328=K$3&amp;"-"&amp;K$4,IF(COUNTIF($F$5:$F328,"="&amp;$F328)&gt;5,"",$A328),"")</f>
        <v/>
      </c>
      <c r="L328" s="36" t="str">
        <f>IF($F328=L$3&amp;"-"&amp;L$4,IF(COUNTIF($F$5:$F328,"="&amp;$F328)&gt;5,"",COUNTIF($D$6:$D328,"=F")),"")</f>
        <v/>
      </c>
      <c r="M328" s="36" t="str">
        <f>IF($F328=M$3&amp;"-"&amp;M$4,IF(COUNTIF($F$5:$F328,"="&amp;$F328)&gt;5,"",$A328),"")</f>
        <v/>
      </c>
      <c r="N328" s="36" t="str">
        <f>IF($F328=N$3&amp;"-"&amp;N$4,IF(COUNTIF($F$5:$F328,"="&amp;$F328)&gt;5,"",COUNTIF($D$6:$D328,"=F")),"")</f>
        <v/>
      </c>
      <c r="O328" s="36" t="str">
        <f>IF($F328=O$3&amp;"-"&amp;O$4,IF(COUNTIF($F$5:$F328,"="&amp;$F328)&gt;5,"",$A328),"")</f>
        <v/>
      </c>
      <c r="P328" s="36" t="str">
        <f>IF($F328=P$3&amp;"-"&amp;P$4,IF(COUNTIF($F$5:$F328,"="&amp;$F328)&gt;5,"",COUNTIF($D$6:$D328,"=F")),"")</f>
        <v/>
      </c>
      <c r="Q328" s="36" t="str">
        <f>IF($F328=Q$3&amp;"-"&amp;Q$4,IF(COUNTIF($F$5:$F328,"="&amp;$F328)&gt;5,"",$A328),"")</f>
        <v/>
      </c>
      <c r="R328" s="36" t="str">
        <f>IF($F328=R$3&amp;"-"&amp;R$4,IF(COUNTIF($F$5:$F328,"="&amp;$F328)&gt;5,"",COUNTIF($D$6:$D328,"=F")),"")</f>
        <v/>
      </c>
      <c r="S328" s="62">
        <f t="shared" si="12"/>
        <v>324</v>
      </c>
      <c r="T328" s="63" t="str">
        <f t="shared" si="13"/>
        <v>0:31:19</v>
      </c>
    </row>
    <row r="329" spans="1:20" x14ac:dyDescent="0.35">
      <c r="A329">
        <v>325</v>
      </c>
      <c r="B329" t="s">
        <v>437</v>
      </c>
      <c r="C329" t="s">
        <v>575</v>
      </c>
      <c r="D329" t="s">
        <v>12</v>
      </c>
      <c r="E329" t="s">
        <v>3</v>
      </c>
      <c r="F329" s="23" t="str">
        <f>IF(ISNA(E329),"",E329&amp;"-"&amp;D329)</f>
        <v>HRC-M</v>
      </c>
      <c r="G329" s="36" t="str">
        <f>IF($F329=G$3&amp;"-"&amp;G$4,IF(COUNTIF($F$5:$F329,"="&amp;$F329)&gt;5,"",$A329),"")</f>
        <v/>
      </c>
      <c r="H329" s="36" t="str">
        <f>IF($F329=H$3&amp;"-"&amp;H$4,IF(COUNTIF($F$5:$F329,"="&amp;$F329)&gt;5,"",COUNTIF($D$6:$D329,"=F")),"")</f>
        <v/>
      </c>
      <c r="I329" s="36" t="str">
        <f>IF($F329=I$3&amp;"-"&amp;I$4,IF(COUNTIF($F$5:$F329,"="&amp;$F329)&gt;5,"",$A329),"")</f>
        <v/>
      </c>
      <c r="J329" s="36" t="str">
        <f>IF($F329=J$3&amp;"-"&amp;J$4,IF(COUNTIF($F$5:$F329,"="&amp;$F329)&gt;5,"",COUNTIF($D$6:$D329,"=F")),"")</f>
        <v/>
      </c>
      <c r="K329" s="36" t="str">
        <f>IF($F329=K$3&amp;"-"&amp;K$4,IF(COUNTIF($F$5:$F329,"="&amp;$F329)&gt;5,"",$A329),"")</f>
        <v/>
      </c>
      <c r="L329" s="36" t="str">
        <f>IF($F329=L$3&amp;"-"&amp;L$4,IF(COUNTIF($F$5:$F329,"="&amp;$F329)&gt;5,"",COUNTIF($D$6:$D329,"=F")),"")</f>
        <v/>
      </c>
      <c r="M329" s="36" t="str">
        <f>IF($F329=M$3&amp;"-"&amp;M$4,IF(COUNTIF($F$5:$F329,"="&amp;$F329)&gt;5,"",$A329),"")</f>
        <v/>
      </c>
      <c r="N329" s="36" t="str">
        <f>IF($F329=N$3&amp;"-"&amp;N$4,IF(COUNTIF($F$5:$F329,"="&amp;$F329)&gt;5,"",COUNTIF($D$6:$D329,"=F")),"")</f>
        <v/>
      </c>
      <c r="O329" s="36" t="str">
        <f>IF($F329=O$3&amp;"-"&amp;O$4,IF(COUNTIF($F$5:$F329,"="&amp;$F329)&gt;5,"",$A329),"")</f>
        <v/>
      </c>
      <c r="P329" s="36" t="str">
        <f>IF($F329=P$3&amp;"-"&amp;P$4,IF(COUNTIF($F$5:$F329,"="&amp;$F329)&gt;5,"",COUNTIF($D$6:$D329,"=F")),"")</f>
        <v/>
      </c>
      <c r="Q329" s="36" t="str">
        <f>IF($F329=Q$3&amp;"-"&amp;Q$4,IF(COUNTIF($F$5:$F329,"="&amp;$F329)&gt;5,"",$A329),"")</f>
        <v/>
      </c>
      <c r="R329" s="36" t="str">
        <f>IF($F329=R$3&amp;"-"&amp;R$4,IF(COUNTIF($F$5:$F329,"="&amp;$F329)&gt;5,"",COUNTIF($D$6:$D329,"=F")),"")</f>
        <v/>
      </c>
      <c r="S329" s="62">
        <f t="shared" si="12"/>
        <v>325</v>
      </c>
      <c r="T329" s="63" t="str">
        <f t="shared" si="13"/>
        <v>0:31:26</v>
      </c>
    </row>
    <row r="330" spans="1:20" x14ac:dyDescent="0.35">
      <c r="A330">
        <v>326</v>
      </c>
      <c r="B330" t="s">
        <v>687</v>
      </c>
      <c r="C330" t="s">
        <v>576</v>
      </c>
      <c r="D330" t="s">
        <v>12</v>
      </c>
      <c r="E330" t="s">
        <v>3</v>
      </c>
      <c r="F330" s="23" t="str">
        <f>IF(ISNA(E330),"",E330&amp;"-"&amp;D330)</f>
        <v>HRC-M</v>
      </c>
      <c r="G330" s="36" t="str">
        <f>IF($F330=G$3&amp;"-"&amp;G$4,IF(COUNTIF($F$5:$F330,"="&amp;$F330)&gt;5,"",$A330),"")</f>
        <v/>
      </c>
      <c r="H330" s="36" t="str">
        <f>IF($F330=H$3&amp;"-"&amp;H$4,IF(COUNTIF($F$5:$F330,"="&amp;$F330)&gt;5,"",COUNTIF($D$6:$D330,"=F")),"")</f>
        <v/>
      </c>
      <c r="I330" s="36" t="str">
        <f>IF($F330=I$3&amp;"-"&amp;I$4,IF(COUNTIF($F$5:$F330,"="&amp;$F330)&gt;5,"",$A330),"")</f>
        <v/>
      </c>
      <c r="J330" s="36" t="str">
        <f>IF($F330=J$3&amp;"-"&amp;J$4,IF(COUNTIF($F$5:$F330,"="&amp;$F330)&gt;5,"",COUNTIF($D$6:$D330,"=F")),"")</f>
        <v/>
      </c>
      <c r="K330" s="36" t="str">
        <f>IF($F330=K$3&amp;"-"&amp;K$4,IF(COUNTIF($F$5:$F330,"="&amp;$F330)&gt;5,"",$A330),"")</f>
        <v/>
      </c>
      <c r="L330" s="36" t="str">
        <f>IF($F330=L$3&amp;"-"&amp;L$4,IF(COUNTIF($F$5:$F330,"="&amp;$F330)&gt;5,"",COUNTIF($D$6:$D330,"=F")),"")</f>
        <v/>
      </c>
      <c r="M330" s="36" t="str">
        <f>IF($F330=M$3&amp;"-"&amp;M$4,IF(COUNTIF($F$5:$F330,"="&amp;$F330)&gt;5,"",$A330),"")</f>
        <v/>
      </c>
      <c r="N330" s="36" t="str">
        <f>IF($F330=N$3&amp;"-"&amp;N$4,IF(COUNTIF($F$5:$F330,"="&amp;$F330)&gt;5,"",COUNTIF($D$6:$D330,"=F")),"")</f>
        <v/>
      </c>
      <c r="O330" s="36" t="str">
        <f>IF($F330=O$3&amp;"-"&amp;O$4,IF(COUNTIF($F$5:$F330,"="&amp;$F330)&gt;5,"",$A330),"")</f>
        <v/>
      </c>
      <c r="P330" s="36" t="str">
        <f>IF($F330=P$3&amp;"-"&amp;P$4,IF(COUNTIF($F$5:$F330,"="&amp;$F330)&gt;5,"",COUNTIF($D$6:$D330,"=F")),"")</f>
        <v/>
      </c>
      <c r="Q330" s="36" t="str">
        <f>IF($F330=Q$3&amp;"-"&amp;Q$4,IF(COUNTIF($F$5:$F330,"="&amp;$F330)&gt;5,"",$A330),"")</f>
        <v/>
      </c>
      <c r="R330" s="36" t="str">
        <f>IF($F330=R$3&amp;"-"&amp;R$4,IF(COUNTIF($F$5:$F330,"="&amp;$F330)&gt;5,"",COUNTIF($D$6:$D330,"=F")),"")</f>
        <v/>
      </c>
      <c r="S330" s="62">
        <f t="shared" si="12"/>
        <v>326</v>
      </c>
      <c r="T330" s="63" t="str">
        <f t="shared" si="13"/>
        <v>0:31:37</v>
      </c>
    </row>
    <row r="331" spans="1:20" x14ac:dyDescent="0.35">
      <c r="A331">
        <v>327</v>
      </c>
      <c r="B331" t="s">
        <v>688</v>
      </c>
      <c r="C331" t="s">
        <v>151</v>
      </c>
      <c r="D331" t="s">
        <v>13</v>
      </c>
      <c r="E331" t="s">
        <v>3</v>
      </c>
      <c r="F331" s="23" t="str">
        <f>IF(ISNA(E331),"",E331&amp;"-"&amp;D331)</f>
        <v>HRC-F</v>
      </c>
      <c r="G331" s="36" t="str">
        <f>IF($F331=G$3&amp;"-"&amp;G$4,IF(COUNTIF($F$5:$F331,"="&amp;$F331)&gt;5,"",$A331),"")</f>
        <v/>
      </c>
      <c r="H331" s="36" t="str">
        <f>IF($F331=H$3&amp;"-"&amp;H$4,IF(COUNTIF($F$5:$F331,"="&amp;$F331)&gt;5,"",COUNTIF($D$6:$D331,"=F")),"")</f>
        <v/>
      </c>
      <c r="I331" s="36" t="str">
        <f>IF($F331=I$3&amp;"-"&amp;I$4,IF(COUNTIF($F$5:$F331,"="&amp;$F331)&gt;5,"",$A331),"")</f>
        <v/>
      </c>
      <c r="J331" s="36" t="str">
        <f>IF($F331=J$3&amp;"-"&amp;J$4,IF(COUNTIF($F$5:$F331,"="&amp;$F331)&gt;5,"",COUNTIF($D$6:$D331,"=F")),"")</f>
        <v/>
      </c>
      <c r="K331" s="36" t="str">
        <f>IF($F331=K$3&amp;"-"&amp;K$4,IF(COUNTIF($F$5:$F331,"="&amp;$F331)&gt;5,"",$A331),"")</f>
        <v/>
      </c>
      <c r="L331" s="36" t="str">
        <f>IF($F331=L$3&amp;"-"&amp;L$4,IF(COUNTIF($F$5:$F331,"="&amp;$F331)&gt;5,"",COUNTIF($D$6:$D331,"=F")),"")</f>
        <v/>
      </c>
      <c r="M331" s="36" t="str">
        <f>IF($F331=M$3&amp;"-"&amp;M$4,IF(COUNTIF($F$5:$F331,"="&amp;$F331)&gt;5,"",$A331),"")</f>
        <v/>
      </c>
      <c r="N331" s="36" t="str">
        <f>IF($F331=N$3&amp;"-"&amp;N$4,IF(COUNTIF($F$5:$F331,"="&amp;$F331)&gt;5,"",COUNTIF($D$6:$D331,"=F")),"")</f>
        <v/>
      </c>
      <c r="O331" s="36" t="str">
        <f>IF($F331=O$3&amp;"-"&amp;O$4,IF(COUNTIF($F$5:$F331,"="&amp;$F331)&gt;5,"",$A331),"")</f>
        <v/>
      </c>
      <c r="P331" s="36" t="str">
        <f>IF($F331=P$3&amp;"-"&amp;P$4,IF(COUNTIF($F$5:$F331,"="&amp;$F331)&gt;5,"",COUNTIF($D$6:$D331,"=F")),"")</f>
        <v/>
      </c>
      <c r="Q331" s="36" t="str">
        <f>IF($F331=Q$3&amp;"-"&amp;Q$4,IF(COUNTIF($F$5:$F331,"="&amp;$F331)&gt;5,"",$A331),"")</f>
        <v/>
      </c>
      <c r="R331" s="36" t="str">
        <f>IF($F331=R$3&amp;"-"&amp;R$4,IF(COUNTIF($F$5:$F331,"="&amp;$F331)&gt;5,"",COUNTIF($D$6:$D331,"=F")),"")</f>
        <v/>
      </c>
      <c r="S331" s="62">
        <f t="shared" si="12"/>
        <v>327</v>
      </c>
      <c r="T331" s="63" t="str">
        <f t="shared" si="13"/>
        <v>0:31:38</v>
      </c>
    </row>
    <row r="332" spans="1:20" x14ac:dyDescent="0.35">
      <c r="A332">
        <v>328</v>
      </c>
      <c r="B332" t="s">
        <v>689</v>
      </c>
      <c r="C332" t="s">
        <v>442</v>
      </c>
      <c r="D332" t="s">
        <v>13</v>
      </c>
      <c r="E332" t="s">
        <v>0</v>
      </c>
      <c r="F332" s="23" t="str">
        <f>IF(ISNA(E332),"",E332&amp;"-"&amp;D332)</f>
        <v>C&amp;C-F</v>
      </c>
      <c r="G332" s="36" t="str">
        <f>IF($F332=G$3&amp;"-"&amp;G$4,IF(COUNTIF($F$5:$F332,"="&amp;$F332)&gt;5,"",$A332),"")</f>
        <v/>
      </c>
      <c r="H332" s="36" t="str">
        <f>IF($F332=H$3&amp;"-"&amp;H$4,IF(COUNTIF($F$5:$F332,"="&amp;$F332)&gt;5,"",COUNTIF($D$6:$D332,"=F")),"")</f>
        <v/>
      </c>
      <c r="I332" s="36" t="str">
        <f>IF($F332=I$3&amp;"-"&amp;I$4,IF(COUNTIF($F$5:$F332,"="&amp;$F332)&gt;5,"",$A332),"")</f>
        <v/>
      </c>
      <c r="J332" s="36" t="str">
        <f>IF($F332=J$3&amp;"-"&amp;J$4,IF(COUNTIF($F$5:$F332,"="&amp;$F332)&gt;5,"",COUNTIF($D$6:$D332,"=F")),"")</f>
        <v/>
      </c>
      <c r="K332" s="36" t="str">
        <f>IF($F332=K$3&amp;"-"&amp;K$4,IF(COUNTIF($F$5:$F332,"="&amp;$F332)&gt;5,"",$A332),"")</f>
        <v/>
      </c>
      <c r="L332" s="36" t="str">
        <f>IF($F332=L$3&amp;"-"&amp;L$4,IF(COUNTIF($F$5:$F332,"="&amp;$F332)&gt;5,"",COUNTIF($D$6:$D332,"=F")),"")</f>
        <v/>
      </c>
      <c r="M332" s="36" t="str">
        <f>IF($F332=M$3&amp;"-"&amp;M$4,IF(COUNTIF($F$5:$F332,"="&amp;$F332)&gt;5,"",$A332),"")</f>
        <v/>
      </c>
      <c r="N332" s="36" t="str">
        <f>IF($F332=N$3&amp;"-"&amp;N$4,IF(COUNTIF($F$5:$F332,"="&amp;$F332)&gt;5,"",COUNTIF($D$6:$D332,"=F")),"")</f>
        <v/>
      </c>
      <c r="O332" s="36" t="str">
        <f>IF($F332=O$3&amp;"-"&amp;O$4,IF(COUNTIF($F$5:$F332,"="&amp;$F332)&gt;5,"",$A332),"")</f>
        <v/>
      </c>
      <c r="P332" s="36" t="str">
        <f>IF($F332=P$3&amp;"-"&amp;P$4,IF(COUNTIF($F$5:$F332,"="&amp;$F332)&gt;5,"",COUNTIF($D$6:$D332,"=F")),"")</f>
        <v/>
      </c>
      <c r="Q332" s="36" t="str">
        <f>IF($F332=Q$3&amp;"-"&amp;Q$4,IF(COUNTIF($F$5:$F332,"="&amp;$F332)&gt;5,"",$A332),"")</f>
        <v/>
      </c>
      <c r="R332" s="36" t="str">
        <f>IF($F332=R$3&amp;"-"&amp;R$4,IF(COUNTIF($F$5:$F332,"="&amp;$F332)&gt;5,"",COUNTIF($D$6:$D332,"=F")),"")</f>
        <v/>
      </c>
      <c r="S332" s="62">
        <f t="shared" si="12"/>
        <v>328</v>
      </c>
      <c r="T332" s="63" t="str">
        <f t="shared" si="13"/>
        <v>0:31:44</v>
      </c>
    </row>
    <row r="333" spans="1:20" x14ac:dyDescent="0.35">
      <c r="A333">
        <v>329</v>
      </c>
      <c r="B333" t="s">
        <v>279</v>
      </c>
      <c r="C333" t="s">
        <v>40</v>
      </c>
      <c r="D333" t="s">
        <v>13</v>
      </c>
      <c r="E333" t="s">
        <v>0</v>
      </c>
      <c r="F333" s="23" t="str">
        <f>IF(ISNA(E333),"",E333&amp;"-"&amp;D333)</f>
        <v>C&amp;C-F</v>
      </c>
      <c r="G333" s="36" t="str">
        <f>IF($F333=G$3&amp;"-"&amp;G$4,IF(COUNTIF($F$5:$F333,"="&amp;$F333)&gt;5,"",$A333),"")</f>
        <v/>
      </c>
      <c r="H333" s="36" t="str">
        <f>IF($F333=H$3&amp;"-"&amp;H$4,IF(COUNTIF($F$5:$F333,"="&amp;$F333)&gt;5,"",COUNTIF($D$6:$D333,"=F")),"")</f>
        <v/>
      </c>
      <c r="I333" s="36" t="str">
        <f>IF($F333=I$3&amp;"-"&amp;I$4,IF(COUNTIF($F$5:$F333,"="&amp;$F333)&gt;5,"",$A333),"")</f>
        <v/>
      </c>
      <c r="J333" s="36" t="str">
        <f>IF($F333=J$3&amp;"-"&amp;J$4,IF(COUNTIF($F$5:$F333,"="&amp;$F333)&gt;5,"",COUNTIF($D$6:$D333,"=F")),"")</f>
        <v/>
      </c>
      <c r="K333" s="36" t="str">
        <f>IF($F333=K$3&amp;"-"&amp;K$4,IF(COUNTIF($F$5:$F333,"="&amp;$F333)&gt;5,"",$A333),"")</f>
        <v/>
      </c>
      <c r="L333" s="36" t="str">
        <f>IF($F333=L$3&amp;"-"&amp;L$4,IF(COUNTIF($F$5:$F333,"="&amp;$F333)&gt;5,"",COUNTIF($D$6:$D333,"=F")),"")</f>
        <v/>
      </c>
      <c r="M333" s="36" t="str">
        <f>IF($F333=M$3&amp;"-"&amp;M$4,IF(COUNTIF($F$5:$F333,"="&amp;$F333)&gt;5,"",$A333),"")</f>
        <v/>
      </c>
      <c r="N333" s="36" t="str">
        <f>IF($F333=N$3&amp;"-"&amp;N$4,IF(COUNTIF($F$5:$F333,"="&amp;$F333)&gt;5,"",COUNTIF($D$6:$D333,"=F")),"")</f>
        <v/>
      </c>
      <c r="O333" s="36" t="str">
        <f>IF($F333=O$3&amp;"-"&amp;O$4,IF(COUNTIF($F$5:$F333,"="&amp;$F333)&gt;5,"",$A333),"")</f>
        <v/>
      </c>
      <c r="P333" s="36" t="str">
        <f>IF($F333=P$3&amp;"-"&amp;P$4,IF(COUNTIF($F$5:$F333,"="&amp;$F333)&gt;5,"",COUNTIF($D$6:$D333,"=F")),"")</f>
        <v/>
      </c>
      <c r="Q333" s="36" t="str">
        <f>IF($F333=Q$3&amp;"-"&amp;Q$4,IF(COUNTIF($F$5:$F333,"="&amp;$F333)&gt;5,"",$A333),"")</f>
        <v/>
      </c>
      <c r="R333" s="36" t="str">
        <f>IF($F333=R$3&amp;"-"&amp;R$4,IF(COUNTIF($F$5:$F333,"="&amp;$F333)&gt;5,"",COUNTIF($D$6:$D333,"=F")),"")</f>
        <v/>
      </c>
      <c r="S333" s="62">
        <f t="shared" si="12"/>
        <v>329</v>
      </c>
      <c r="T333" s="63" t="str">
        <f t="shared" si="13"/>
        <v>0:31:46</v>
      </c>
    </row>
    <row r="334" spans="1:20" x14ac:dyDescent="0.35">
      <c r="A334">
        <v>330</v>
      </c>
      <c r="B334" t="s">
        <v>339</v>
      </c>
      <c r="C334" t="s">
        <v>370</v>
      </c>
      <c r="D334" t="s">
        <v>13</v>
      </c>
      <c r="E334" t="s">
        <v>5</v>
      </c>
      <c r="F334" s="23" t="str">
        <f>IF(ISNA(E334),"",E334&amp;"-"&amp;D334)</f>
        <v>SS-F</v>
      </c>
      <c r="G334" s="36" t="str">
        <f>IF($F334=G$3&amp;"-"&amp;G$4,IF(COUNTIF($F$5:$F334,"="&amp;$F334)&gt;5,"",$A334),"")</f>
        <v/>
      </c>
      <c r="H334" s="36" t="str">
        <f>IF($F334=H$3&amp;"-"&amp;H$4,IF(COUNTIF($F$5:$F334,"="&amp;$F334)&gt;5,"",COUNTIF($D$6:$D334,"=F")),"")</f>
        <v/>
      </c>
      <c r="I334" s="36" t="str">
        <f>IF($F334=I$3&amp;"-"&amp;I$4,IF(COUNTIF($F$5:$F334,"="&amp;$F334)&gt;5,"",$A334),"")</f>
        <v/>
      </c>
      <c r="J334" s="36" t="str">
        <f>IF($F334=J$3&amp;"-"&amp;J$4,IF(COUNTIF($F$5:$F334,"="&amp;$F334)&gt;5,"",COUNTIF($D$6:$D334,"=F")),"")</f>
        <v/>
      </c>
      <c r="K334" s="36" t="str">
        <f>IF($F334=K$3&amp;"-"&amp;K$4,IF(COUNTIF($F$5:$F334,"="&amp;$F334)&gt;5,"",$A334),"")</f>
        <v/>
      </c>
      <c r="L334" s="36" t="str">
        <f>IF($F334=L$3&amp;"-"&amp;L$4,IF(COUNTIF($F$5:$F334,"="&amp;$F334)&gt;5,"",COUNTIF($D$6:$D334,"=F")),"")</f>
        <v/>
      </c>
      <c r="M334" s="36" t="str">
        <f>IF($F334=M$3&amp;"-"&amp;M$4,IF(COUNTIF($F$5:$F334,"="&amp;$F334)&gt;5,"",$A334),"")</f>
        <v/>
      </c>
      <c r="N334" s="36" t="str">
        <f>IF($F334=N$3&amp;"-"&amp;N$4,IF(COUNTIF($F$5:$F334,"="&amp;$F334)&gt;5,"",COUNTIF($D$6:$D334,"=F")),"")</f>
        <v/>
      </c>
      <c r="O334" s="36" t="str">
        <f>IF($F334=O$3&amp;"-"&amp;O$4,IF(COUNTIF($F$5:$F334,"="&amp;$F334)&gt;5,"",$A334),"")</f>
        <v/>
      </c>
      <c r="P334" s="36" t="str">
        <f>IF($F334=P$3&amp;"-"&amp;P$4,IF(COUNTIF($F$5:$F334,"="&amp;$F334)&gt;5,"",COUNTIF($D$6:$D334,"=F")),"")</f>
        <v/>
      </c>
      <c r="Q334" s="36" t="str">
        <f>IF($F334=Q$3&amp;"-"&amp;Q$4,IF(COUNTIF($F$5:$F334,"="&amp;$F334)&gt;5,"",$A334),"")</f>
        <v/>
      </c>
      <c r="R334" s="36" t="str">
        <f>IF($F334=R$3&amp;"-"&amp;R$4,IF(COUNTIF($F$5:$F334,"="&amp;$F334)&gt;5,"",COUNTIF($D$6:$D334,"=F")),"")</f>
        <v/>
      </c>
      <c r="S334" s="62">
        <f t="shared" si="12"/>
        <v>330</v>
      </c>
      <c r="T334" s="63" t="str">
        <f t="shared" si="13"/>
        <v>0:31:49</v>
      </c>
    </row>
    <row r="335" spans="1:20" x14ac:dyDescent="0.35">
      <c r="A335">
        <v>331</v>
      </c>
      <c r="B335" t="s">
        <v>690</v>
      </c>
      <c r="C335" t="s">
        <v>108</v>
      </c>
      <c r="D335" t="s">
        <v>13</v>
      </c>
      <c r="E335" t="s">
        <v>5</v>
      </c>
      <c r="F335" s="23" t="str">
        <f>IF(ISNA(E335),"",E335&amp;"-"&amp;D335)</f>
        <v>SS-F</v>
      </c>
      <c r="G335" s="36" t="str">
        <f>IF($F335=G$3&amp;"-"&amp;G$4,IF(COUNTIF($F$5:$F335,"="&amp;$F335)&gt;5,"",$A335),"")</f>
        <v/>
      </c>
      <c r="H335" s="36" t="str">
        <f>IF($F335=H$3&amp;"-"&amp;H$4,IF(COUNTIF($F$5:$F335,"="&amp;$F335)&gt;5,"",COUNTIF($D$6:$D335,"=F")),"")</f>
        <v/>
      </c>
      <c r="I335" s="36" t="str">
        <f>IF($F335=I$3&amp;"-"&amp;I$4,IF(COUNTIF($F$5:$F335,"="&amp;$F335)&gt;5,"",$A335),"")</f>
        <v/>
      </c>
      <c r="J335" s="36" t="str">
        <f>IF($F335=J$3&amp;"-"&amp;J$4,IF(COUNTIF($F$5:$F335,"="&amp;$F335)&gt;5,"",COUNTIF($D$6:$D335,"=F")),"")</f>
        <v/>
      </c>
      <c r="K335" s="36" t="str">
        <f>IF($F335=K$3&amp;"-"&amp;K$4,IF(COUNTIF($F$5:$F335,"="&amp;$F335)&gt;5,"",$A335),"")</f>
        <v/>
      </c>
      <c r="L335" s="36" t="str">
        <f>IF($F335=L$3&amp;"-"&amp;L$4,IF(COUNTIF($F$5:$F335,"="&amp;$F335)&gt;5,"",COUNTIF($D$6:$D335,"=F")),"")</f>
        <v/>
      </c>
      <c r="M335" s="36" t="str">
        <f>IF($F335=M$3&amp;"-"&amp;M$4,IF(COUNTIF($F$5:$F335,"="&amp;$F335)&gt;5,"",$A335),"")</f>
        <v/>
      </c>
      <c r="N335" s="36" t="str">
        <f>IF($F335=N$3&amp;"-"&amp;N$4,IF(COUNTIF($F$5:$F335,"="&amp;$F335)&gt;5,"",COUNTIF($D$6:$D335,"=F")),"")</f>
        <v/>
      </c>
      <c r="O335" s="36" t="str">
        <f>IF($F335=O$3&amp;"-"&amp;O$4,IF(COUNTIF($F$5:$F335,"="&amp;$F335)&gt;5,"",$A335),"")</f>
        <v/>
      </c>
      <c r="P335" s="36" t="str">
        <f>IF($F335=P$3&amp;"-"&amp;P$4,IF(COUNTIF($F$5:$F335,"="&amp;$F335)&gt;5,"",COUNTIF($D$6:$D335,"=F")),"")</f>
        <v/>
      </c>
      <c r="Q335" s="36" t="str">
        <f>IF($F335=Q$3&amp;"-"&amp;Q$4,IF(COUNTIF($F$5:$F335,"="&amp;$F335)&gt;5,"",$A335),"")</f>
        <v/>
      </c>
      <c r="R335" s="36" t="str">
        <f>IF($F335=R$3&amp;"-"&amp;R$4,IF(COUNTIF($F$5:$F335,"="&amp;$F335)&gt;5,"",COUNTIF($D$6:$D335,"=F")),"")</f>
        <v/>
      </c>
      <c r="S335" s="62">
        <f t="shared" si="12"/>
        <v>331</v>
      </c>
      <c r="T335" s="63" t="str">
        <f t="shared" si="13"/>
        <v>0:31:57</v>
      </c>
    </row>
    <row r="336" spans="1:20" x14ac:dyDescent="0.35">
      <c r="A336">
        <v>332</v>
      </c>
      <c r="B336" t="s">
        <v>483</v>
      </c>
      <c r="C336" t="s">
        <v>614</v>
      </c>
      <c r="D336" t="s">
        <v>13</v>
      </c>
      <c r="E336" t="s">
        <v>4</v>
      </c>
      <c r="F336" s="23" t="str">
        <f>IF(ISNA(E336),"",E336&amp;"-"&amp;D336)</f>
        <v>NJ-F</v>
      </c>
      <c r="G336" s="36" t="str">
        <f>IF($F336=G$3&amp;"-"&amp;G$4,IF(COUNTIF($F$5:$F336,"="&amp;$F336)&gt;5,"",$A336),"")</f>
        <v/>
      </c>
      <c r="H336" s="36" t="str">
        <f>IF($F336=H$3&amp;"-"&amp;H$4,IF(COUNTIF($F$5:$F336,"="&amp;$F336)&gt;5,"",COUNTIF($D$6:$D336,"=F")),"")</f>
        <v/>
      </c>
      <c r="I336" s="36" t="str">
        <f>IF($F336=I$3&amp;"-"&amp;I$4,IF(COUNTIF($F$5:$F336,"="&amp;$F336)&gt;5,"",$A336),"")</f>
        <v/>
      </c>
      <c r="J336" s="36" t="str">
        <f>IF($F336=J$3&amp;"-"&amp;J$4,IF(COUNTIF($F$5:$F336,"="&amp;$F336)&gt;5,"",COUNTIF($D$6:$D336,"=F")),"")</f>
        <v/>
      </c>
      <c r="K336" s="36" t="str">
        <f>IF($F336=K$3&amp;"-"&amp;K$4,IF(COUNTIF($F$5:$F336,"="&amp;$F336)&gt;5,"",$A336),"")</f>
        <v/>
      </c>
      <c r="L336" s="36" t="str">
        <f>IF($F336=L$3&amp;"-"&amp;L$4,IF(COUNTIF($F$5:$F336,"="&amp;$F336)&gt;5,"",COUNTIF($D$6:$D336,"=F")),"")</f>
        <v/>
      </c>
      <c r="M336" s="36" t="str">
        <f>IF($F336=M$3&amp;"-"&amp;M$4,IF(COUNTIF($F$5:$F336,"="&amp;$F336)&gt;5,"",$A336),"")</f>
        <v/>
      </c>
      <c r="N336" s="36" t="str">
        <f>IF($F336=N$3&amp;"-"&amp;N$4,IF(COUNTIF($F$5:$F336,"="&amp;$F336)&gt;5,"",COUNTIF($D$6:$D336,"=F")),"")</f>
        <v/>
      </c>
      <c r="O336" s="36" t="str">
        <f>IF($F336=O$3&amp;"-"&amp;O$4,IF(COUNTIF($F$5:$F336,"="&amp;$F336)&gt;5,"",$A336),"")</f>
        <v/>
      </c>
      <c r="P336" s="36" t="str">
        <f>IF($F336=P$3&amp;"-"&amp;P$4,IF(COUNTIF($F$5:$F336,"="&amp;$F336)&gt;5,"",COUNTIF($D$6:$D336,"=F")),"")</f>
        <v/>
      </c>
      <c r="Q336" s="36" t="str">
        <f>IF($F336=Q$3&amp;"-"&amp;Q$4,IF(COUNTIF($F$5:$F336,"="&amp;$F336)&gt;5,"",$A336),"")</f>
        <v/>
      </c>
      <c r="R336" s="36" t="str">
        <f>IF($F336=R$3&amp;"-"&amp;R$4,IF(COUNTIF($F$5:$F336,"="&amp;$F336)&gt;5,"",COUNTIF($D$6:$D336,"=F")),"")</f>
        <v/>
      </c>
      <c r="S336" s="62">
        <f t="shared" si="12"/>
        <v>332</v>
      </c>
      <c r="T336" s="63" t="str">
        <f t="shared" si="13"/>
        <v>0:32:37</v>
      </c>
    </row>
    <row r="337" spans="1:20" x14ac:dyDescent="0.35">
      <c r="A337">
        <v>333</v>
      </c>
      <c r="B337" t="s">
        <v>691</v>
      </c>
      <c r="C337" t="s">
        <v>487</v>
      </c>
      <c r="D337" t="s">
        <v>13</v>
      </c>
      <c r="E337" t="s">
        <v>0</v>
      </c>
      <c r="F337" s="23" t="str">
        <f>IF(ISNA(E337),"",E337&amp;"-"&amp;D337)</f>
        <v>C&amp;C-F</v>
      </c>
      <c r="G337" s="36" t="str">
        <f>IF($F337=G$3&amp;"-"&amp;G$4,IF(COUNTIF($F$5:$F337,"="&amp;$F337)&gt;5,"",$A337),"")</f>
        <v/>
      </c>
      <c r="H337" s="36" t="str">
        <f>IF($F337=H$3&amp;"-"&amp;H$4,IF(COUNTIF($F$5:$F337,"="&amp;$F337)&gt;5,"",COUNTIF($D$6:$D337,"=F")),"")</f>
        <v/>
      </c>
      <c r="I337" s="36" t="str">
        <f>IF($F337=I$3&amp;"-"&amp;I$4,IF(COUNTIF($F$5:$F337,"="&amp;$F337)&gt;5,"",$A337),"")</f>
        <v/>
      </c>
      <c r="J337" s="36" t="str">
        <f>IF($F337=J$3&amp;"-"&amp;J$4,IF(COUNTIF($F$5:$F337,"="&amp;$F337)&gt;5,"",COUNTIF($D$6:$D337,"=F")),"")</f>
        <v/>
      </c>
      <c r="K337" s="36" t="str">
        <f>IF($F337=K$3&amp;"-"&amp;K$4,IF(COUNTIF($F$5:$F337,"="&amp;$F337)&gt;5,"",$A337),"")</f>
        <v/>
      </c>
      <c r="L337" s="36" t="str">
        <f>IF($F337=L$3&amp;"-"&amp;L$4,IF(COUNTIF($F$5:$F337,"="&amp;$F337)&gt;5,"",COUNTIF($D$6:$D337,"=F")),"")</f>
        <v/>
      </c>
      <c r="M337" s="36" t="str">
        <f>IF($F337=M$3&amp;"-"&amp;M$4,IF(COUNTIF($F$5:$F337,"="&amp;$F337)&gt;5,"",$A337),"")</f>
        <v/>
      </c>
      <c r="N337" s="36" t="str">
        <f>IF($F337=N$3&amp;"-"&amp;N$4,IF(COUNTIF($F$5:$F337,"="&amp;$F337)&gt;5,"",COUNTIF($D$6:$D337,"=F")),"")</f>
        <v/>
      </c>
      <c r="O337" s="36" t="str">
        <f>IF($F337=O$3&amp;"-"&amp;O$4,IF(COUNTIF($F$5:$F337,"="&amp;$F337)&gt;5,"",$A337),"")</f>
        <v/>
      </c>
      <c r="P337" s="36" t="str">
        <f>IF($F337=P$3&amp;"-"&amp;P$4,IF(COUNTIF($F$5:$F337,"="&amp;$F337)&gt;5,"",COUNTIF($D$6:$D337,"=F")),"")</f>
        <v/>
      </c>
      <c r="Q337" s="36" t="str">
        <f>IF($F337=Q$3&amp;"-"&amp;Q$4,IF(COUNTIF($F$5:$F337,"="&amp;$F337)&gt;5,"",$A337),"")</f>
        <v/>
      </c>
      <c r="R337" s="36" t="str">
        <f>IF($F337=R$3&amp;"-"&amp;R$4,IF(COUNTIF($F$5:$F337,"="&amp;$F337)&gt;5,"",COUNTIF($D$6:$D337,"=F")),"")</f>
        <v/>
      </c>
      <c r="S337" s="62">
        <f t="shared" si="12"/>
        <v>333</v>
      </c>
      <c r="T337" s="63" t="str">
        <f t="shared" si="13"/>
        <v>0:32:48</v>
      </c>
    </row>
    <row r="338" spans="1:20" x14ac:dyDescent="0.35">
      <c r="A338">
        <v>334</v>
      </c>
      <c r="B338" t="s">
        <v>340</v>
      </c>
      <c r="C338" t="s">
        <v>356</v>
      </c>
      <c r="D338" t="s">
        <v>13</v>
      </c>
      <c r="E338" t="s">
        <v>3</v>
      </c>
      <c r="F338" s="23" t="str">
        <f>IF(ISNA(E338),"",E338&amp;"-"&amp;D338)</f>
        <v>HRC-F</v>
      </c>
      <c r="G338" s="36" t="str">
        <f>IF($F338=G$3&amp;"-"&amp;G$4,IF(COUNTIF($F$5:$F338,"="&amp;$F338)&gt;5,"",$A338),"")</f>
        <v/>
      </c>
      <c r="H338" s="36" t="str">
        <f>IF($F338=H$3&amp;"-"&amp;H$4,IF(COUNTIF($F$5:$F338,"="&amp;$F338)&gt;5,"",COUNTIF($D$6:$D338,"=F")),"")</f>
        <v/>
      </c>
      <c r="I338" s="36" t="str">
        <f>IF($F338=I$3&amp;"-"&amp;I$4,IF(COUNTIF($F$5:$F338,"="&amp;$F338)&gt;5,"",$A338),"")</f>
        <v/>
      </c>
      <c r="J338" s="36" t="str">
        <f>IF($F338=J$3&amp;"-"&amp;J$4,IF(COUNTIF($F$5:$F338,"="&amp;$F338)&gt;5,"",COUNTIF($D$6:$D338,"=F")),"")</f>
        <v/>
      </c>
      <c r="K338" s="36" t="str">
        <f>IF($F338=K$3&amp;"-"&amp;K$4,IF(COUNTIF($F$5:$F338,"="&amp;$F338)&gt;5,"",$A338),"")</f>
        <v/>
      </c>
      <c r="L338" s="36" t="str">
        <f>IF($F338=L$3&amp;"-"&amp;L$4,IF(COUNTIF($F$5:$F338,"="&amp;$F338)&gt;5,"",COUNTIF($D$6:$D338,"=F")),"")</f>
        <v/>
      </c>
      <c r="M338" s="36" t="str">
        <f>IF($F338=M$3&amp;"-"&amp;M$4,IF(COUNTIF($F$5:$F338,"="&amp;$F338)&gt;5,"",$A338),"")</f>
        <v/>
      </c>
      <c r="N338" s="36" t="str">
        <f>IF($F338=N$3&amp;"-"&amp;N$4,IF(COUNTIF($F$5:$F338,"="&amp;$F338)&gt;5,"",COUNTIF($D$6:$D338,"=F")),"")</f>
        <v/>
      </c>
      <c r="O338" s="36" t="str">
        <f>IF($F338=O$3&amp;"-"&amp;O$4,IF(COUNTIF($F$5:$F338,"="&amp;$F338)&gt;5,"",$A338),"")</f>
        <v/>
      </c>
      <c r="P338" s="36" t="str">
        <f>IF($F338=P$3&amp;"-"&amp;P$4,IF(COUNTIF($F$5:$F338,"="&amp;$F338)&gt;5,"",COUNTIF($D$6:$D338,"=F")),"")</f>
        <v/>
      </c>
      <c r="Q338" s="36" t="str">
        <f>IF($F338=Q$3&amp;"-"&amp;Q$4,IF(COUNTIF($F$5:$F338,"="&amp;$F338)&gt;5,"",$A338),"")</f>
        <v/>
      </c>
      <c r="R338" s="36" t="str">
        <f>IF($F338=R$3&amp;"-"&amp;R$4,IF(COUNTIF($F$5:$F338,"="&amp;$F338)&gt;5,"",COUNTIF($D$6:$D338,"=F")),"")</f>
        <v/>
      </c>
      <c r="S338" s="62">
        <f t="shared" si="12"/>
        <v>334</v>
      </c>
      <c r="T338" s="63" t="str">
        <f t="shared" si="13"/>
        <v>0:32:51</v>
      </c>
    </row>
    <row r="339" spans="1:20" x14ac:dyDescent="0.35">
      <c r="A339">
        <v>335</v>
      </c>
      <c r="B339" t="s">
        <v>341</v>
      </c>
      <c r="C339" t="s">
        <v>615</v>
      </c>
      <c r="D339" t="s">
        <v>13</v>
      </c>
      <c r="E339" t="s">
        <v>4</v>
      </c>
      <c r="F339" s="23" t="str">
        <f>IF(ISNA(E339),"",E339&amp;"-"&amp;D339)</f>
        <v>NJ-F</v>
      </c>
      <c r="G339" s="36" t="str">
        <f>IF($F339=G$3&amp;"-"&amp;G$4,IF(COUNTIF($F$5:$F339,"="&amp;$F339)&gt;5,"",$A339),"")</f>
        <v/>
      </c>
      <c r="H339" s="36" t="str">
        <f>IF($F339=H$3&amp;"-"&amp;H$4,IF(COUNTIF($F$5:$F339,"="&amp;$F339)&gt;5,"",COUNTIF($D$6:$D339,"=F")),"")</f>
        <v/>
      </c>
      <c r="I339" s="36" t="str">
        <f>IF($F339=I$3&amp;"-"&amp;I$4,IF(COUNTIF($F$5:$F339,"="&amp;$F339)&gt;5,"",$A339),"")</f>
        <v/>
      </c>
      <c r="J339" s="36" t="str">
        <f>IF($F339=J$3&amp;"-"&amp;J$4,IF(COUNTIF($F$5:$F339,"="&amp;$F339)&gt;5,"",COUNTIF($D$6:$D339,"=F")),"")</f>
        <v/>
      </c>
      <c r="K339" s="36" t="str">
        <f>IF($F339=K$3&amp;"-"&amp;K$4,IF(COUNTIF($F$5:$F339,"="&amp;$F339)&gt;5,"",$A339),"")</f>
        <v/>
      </c>
      <c r="L339" s="36" t="str">
        <f>IF($F339=L$3&amp;"-"&amp;L$4,IF(COUNTIF($F$5:$F339,"="&amp;$F339)&gt;5,"",COUNTIF($D$6:$D339,"=F")),"")</f>
        <v/>
      </c>
      <c r="M339" s="36" t="str">
        <f>IF($F339=M$3&amp;"-"&amp;M$4,IF(COUNTIF($F$5:$F339,"="&amp;$F339)&gt;5,"",$A339),"")</f>
        <v/>
      </c>
      <c r="N339" s="36" t="str">
        <f>IF($F339=N$3&amp;"-"&amp;N$4,IF(COUNTIF($F$5:$F339,"="&amp;$F339)&gt;5,"",COUNTIF($D$6:$D339,"=F")),"")</f>
        <v/>
      </c>
      <c r="O339" s="36" t="str">
        <f>IF($F339=O$3&amp;"-"&amp;O$4,IF(COUNTIF($F$5:$F339,"="&amp;$F339)&gt;5,"",$A339),"")</f>
        <v/>
      </c>
      <c r="P339" s="36" t="str">
        <f>IF($F339=P$3&amp;"-"&amp;P$4,IF(COUNTIF($F$5:$F339,"="&amp;$F339)&gt;5,"",COUNTIF($D$6:$D339,"=F")),"")</f>
        <v/>
      </c>
      <c r="Q339" s="36" t="str">
        <f>IF($F339=Q$3&amp;"-"&amp;Q$4,IF(COUNTIF($F$5:$F339,"="&amp;$F339)&gt;5,"",$A339),"")</f>
        <v/>
      </c>
      <c r="R339" s="36" t="str">
        <f>IF($F339=R$3&amp;"-"&amp;R$4,IF(COUNTIF($F$5:$F339,"="&amp;$F339)&gt;5,"",COUNTIF($D$6:$D339,"=F")),"")</f>
        <v/>
      </c>
      <c r="S339" s="62">
        <f t="shared" si="12"/>
        <v>335</v>
      </c>
      <c r="T339" s="63" t="str">
        <f t="shared" si="13"/>
        <v>0:32:54</v>
      </c>
    </row>
    <row r="340" spans="1:20" x14ac:dyDescent="0.35">
      <c r="A340">
        <v>336</v>
      </c>
      <c r="B340" t="s">
        <v>692</v>
      </c>
      <c r="C340" t="s">
        <v>616</v>
      </c>
      <c r="D340" t="s">
        <v>13</v>
      </c>
      <c r="E340" t="s">
        <v>4</v>
      </c>
      <c r="F340" s="23" t="str">
        <f>IF(ISNA(E340),"",E340&amp;"-"&amp;D340)</f>
        <v>NJ-F</v>
      </c>
      <c r="G340" s="36" t="str">
        <f>IF($F340=G$3&amp;"-"&amp;G$4,IF(COUNTIF($F$5:$F340,"="&amp;$F340)&gt;5,"",$A340),"")</f>
        <v/>
      </c>
      <c r="H340" s="36" t="str">
        <f>IF($F340=H$3&amp;"-"&amp;H$4,IF(COUNTIF($F$5:$F340,"="&amp;$F340)&gt;5,"",COUNTIF($D$6:$D340,"=F")),"")</f>
        <v/>
      </c>
      <c r="I340" s="36" t="str">
        <f>IF($F340=I$3&amp;"-"&amp;I$4,IF(COUNTIF($F$5:$F340,"="&amp;$F340)&gt;5,"",$A340),"")</f>
        <v/>
      </c>
      <c r="J340" s="36" t="str">
        <f>IF($F340=J$3&amp;"-"&amp;J$4,IF(COUNTIF($F$5:$F340,"="&amp;$F340)&gt;5,"",COUNTIF($D$6:$D340,"=F")),"")</f>
        <v/>
      </c>
      <c r="K340" s="36" t="str">
        <f>IF($F340=K$3&amp;"-"&amp;K$4,IF(COUNTIF($F$5:$F340,"="&amp;$F340)&gt;5,"",$A340),"")</f>
        <v/>
      </c>
      <c r="L340" s="36" t="str">
        <f>IF($F340=L$3&amp;"-"&amp;L$4,IF(COUNTIF($F$5:$F340,"="&amp;$F340)&gt;5,"",COUNTIF($D$6:$D340,"=F")),"")</f>
        <v/>
      </c>
      <c r="M340" s="36" t="str">
        <f>IF($F340=M$3&amp;"-"&amp;M$4,IF(COUNTIF($F$5:$F340,"="&amp;$F340)&gt;5,"",$A340),"")</f>
        <v/>
      </c>
      <c r="N340" s="36" t="str">
        <f>IF($F340=N$3&amp;"-"&amp;N$4,IF(COUNTIF($F$5:$F340,"="&amp;$F340)&gt;5,"",COUNTIF($D$6:$D340,"=F")),"")</f>
        <v/>
      </c>
      <c r="O340" s="36" t="str">
        <f>IF($F340=O$3&amp;"-"&amp;O$4,IF(COUNTIF($F$5:$F340,"="&amp;$F340)&gt;5,"",$A340),"")</f>
        <v/>
      </c>
      <c r="P340" s="36" t="str">
        <f>IF($F340=P$3&amp;"-"&amp;P$4,IF(COUNTIF($F$5:$F340,"="&amp;$F340)&gt;5,"",COUNTIF($D$6:$D340,"=F")),"")</f>
        <v/>
      </c>
      <c r="Q340" s="36" t="str">
        <f>IF($F340=Q$3&amp;"-"&amp;Q$4,IF(COUNTIF($F$5:$F340,"="&amp;$F340)&gt;5,"",$A340),"")</f>
        <v/>
      </c>
      <c r="R340" s="36" t="str">
        <f>IF($F340=R$3&amp;"-"&amp;R$4,IF(COUNTIF($F$5:$F340,"="&amp;$F340)&gt;5,"",COUNTIF($D$6:$D340,"=F")),"")</f>
        <v/>
      </c>
      <c r="S340" s="62">
        <f t="shared" si="12"/>
        <v>336</v>
      </c>
      <c r="T340" s="63" t="str">
        <f t="shared" si="13"/>
        <v>0:32:56</v>
      </c>
    </row>
    <row r="341" spans="1:20" x14ac:dyDescent="0.35">
      <c r="A341">
        <v>337</v>
      </c>
      <c r="B341" t="s">
        <v>693</v>
      </c>
      <c r="C341" t="s">
        <v>91</v>
      </c>
      <c r="D341" t="s">
        <v>13</v>
      </c>
      <c r="E341" t="s">
        <v>2</v>
      </c>
      <c r="F341" s="23" t="str">
        <f>IF(ISNA(E341),"",E341&amp;"-"&amp;D341)</f>
        <v>Ely-F</v>
      </c>
      <c r="G341" s="36" t="str">
        <f>IF($F341=G$3&amp;"-"&amp;G$4,IF(COUNTIF($F$5:$F341,"="&amp;$F341)&gt;5,"",$A341),"")</f>
        <v/>
      </c>
      <c r="H341" s="36" t="str">
        <f>IF($F341=H$3&amp;"-"&amp;H$4,IF(COUNTIF($F$5:$F341,"="&amp;$F341)&gt;5,"",COUNTIF($D$6:$D341,"=F")),"")</f>
        <v/>
      </c>
      <c r="I341" s="36" t="str">
        <f>IF($F341=I$3&amp;"-"&amp;I$4,IF(COUNTIF($F$5:$F341,"="&amp;$F341)&gt;5,"",$A341),"")</f>
        <v/>
      </c>
      <c r="J341" s="36" t="str">
        <f>IF($F341=J$3&amp;"-"&amp;J$4,IF(COUNTIF($F$5:$F341,"="&amp;$F341)&gt;5,"",COUNTIF($D$6:$D341,"=F")),"")</f>
        <v/>
      </c>
      <c r="K341" s="36" t="str">
        <f>IF($F341=K$3&amp;"-"&amp;K$4,IF(COUNTIF($F$5:$F341,"="&amp;$F341)&gt;5,"",$A341),"")</f>
        <v/>
      </c>
      <c r="L341" s="36" t="str">
        <f>IF($F341=L$3&amp;"-"&amp;L$4,IF(COUNTIF($F$5:$F341,"="&amp;$F341)&gt;5,"",COUNTIF($D$6:$D341,"=F")),"")</f>
        <v/>
      </c>
      <c r="M341" s="36" t="str">
        <f>IF($F341=M$3&amp;"-"&amp;M$4,IF(COUNTIF($F$5:$F341,"="&amp;$F341)&gt;5,"",$A341),"")</f>
        <v/>
      </c>
      <c r="N341" s="36" t="str">
        <f>IF($F341=N$3&amp;"-"&amp;N$4,IF(COUNTIF($F$5:$F341,"="&amp;$F341)&gt;5,"",COUNTIF($D$6:$D341,"=F")),"")</f>
        <v/>
      </c>
      <c r="O341" s="36" t="str">
        <f>IF($F341=O$3&amp;"-"&amp;O$4,IF(COUNTIF($F$5:$F341,"="&amp;$F341)&gt;5,"",$A341),"")</f>
        <v/>
      </c>
      <c r="P341" s="36" t="str">
        <f>IF($F341=P$3&amp;"-"&amp;P$4,IF(COUNTIF($F$5:$F341,"="&amp;$F341)&gt;5,"",COUNTIF($D$6:$D341,"=F")),"")</f>
        <v/>
      </c>
      <c r="Q341" s="36" t="str">
        <f>IF($F341=Q$3&amp;"-"&amp;Q$4,IF(COUNTIF($F$5:$F341,"="&amp;$F341)&gt;5,"",$A341),"")</f>
        <v/>
      </c>
      <c r="R341" s="36" t="str">
        <f>IF($F341=R$3&amp;"-"&amp;R$4,IF(COUNTIF($F$5:$F341,"="&amp;$F341)&gt;5,"",COUNTIF($D$6:$D341,"=F")),"")</f>
        <v/>
      </c>
      <c r="S341" s="62">
        <f t="shared" si="12"/>
        <v>337</v>
      </c>
      <c r="T341" s="63" t="str">
        <f t="shared" si="13"/>
        <v>0:33:02</v>
      </c>
    </row>
    <row r="342" spans="1:20" x14ac:dyDescent="0.35">
      <c r="A342">
        <v>338</v>
      </c>
      <c r="B342" t="s">
        <v>694</v>
      </c>
      <c r="C342" t="s">
        <v>577</v>
      </c>
      <c r="D342" t="s">
        <v>13</v>
      </c>
      <c r="E342" t="s">
        <v>3</v>
      </c>
      <c r="F342" s="23" t="str">
        <f>IF(ISNA(E342),"",E342&amp;"-"&amp;D342)</f>
        <v>HRC-F</v>
      </c>
      <c r="G342" s="36" t="str">
        <f>IF($F342=G$3&amp;"-"&amp;G$4,IF(COUNTIF($F$5:$F342,"="&amp;$F342)&gt;5,"",$A342),"")</f>
        <v/>
      </c>
      <c r="H342" s="36" t="str">
        <f>IF($F342=H$3&amp;"-"&amp;H$4,IF(COUNTIF($F$5:$F342,"="&amp;$F342)&gt;5,"",COUNTIF($D$6:$D342,"=F")),"")</f>
        <v/>
      </c>
      <c r="I342" s="36" t="str">
        <f>IF($F342=I$3&amp;"-"&amp;I$4,IF(COUNTIF($F$5:$F342,"="&amp;$F342)&gt;5,"",$A342),"")</f>
        <v/>
      </c>
      <c r="J342" s="36" t="str">
        <f>IF($F342=J$3&amp;"-"&amp;J$4,IF(COUNTIF($F$5:$F342,"="&amp;$F342)&gt;5,"",COUNTIF($D$6:$D342,"=F")),"")</f>
        <v/>
      </c>
      <c r="K342" s="36" t="str">
        <f>IF($F342=K$3&amp;"-"&amp;K$4,IF(COUNTIF($F$5:$F342,"="&amp;$F342)&gt;5,"",$A342),"")</f>
        <v/>
      </c>
      <c r="L342" s="36" t="str">
        <f>IF($F342=L$3&amp;"-"&amp;L$4,IF(COUNTIF($F$5:$F342,"="&amp;$F342)&gt;5,"",COUNTIF($D$6:$D342,"=F")),"")</f>
        <v/>
      </c>
      <c r="M342" s="36" t="str">
        <f>IF($F342=M$3&amp;"-"&amp;M$4,IF(COUNTIF($F$5:$F342,"="&amp;$F342)&gt;5,"",$A342),"")</f>
        <v/>
      </c>
      <c r="N342" s="36" t="str">
        <f>IF($F342=N$3&amp;"-"&amp;N$4,IF(COUNTIF($F$5:$F342,"="&amp;$F342)&gt;5,"",COUNTIF($D$6:$D342,"=F")),"")</f>
        <v/>
      </c>
      <c r="O342" s="36" t="str">
        <f>IF($F342=O$3&amp;"-"&amp;O$4,IF(COUNTIF($F$5:$F342,"="&amp;$F342)&gt;5,"",$A342),"")</f>
        <v/>
      </c>
      <c r="P342" s="36" t="str">
        <f>IF($F342=P$3&amp;"-"&amp;P$4,IF(COUNTIF($F$5:$F342,"="&amp;$F342)&gt;5,"",COUNTIF($D$6:$D342,"=F")),"")</f>
        <v/>
      </c>
      <c r="Q342" s="36" t="str">
        <f>IF($F342=Q$3&amp;"-"&amp;Q$4,IF(COUNTIF($F$5:$F342,"="&amp;$F342)&gt;5,"",$A342),"")</f>
        <v/>
      </c>
      <c r="R342" s="36" t="str">
        <f>IF($F342=R$3&amp;"-"&amp;R$4,IF(COUNTIF($F$5:$F342,"="&amp;$F342)&gt;5,"",COUNTIF($D$6:$D342,"=F")),"")</f>
        <v/>
      </c>
      <c r="S342" s="62">
        <f t="shared" si="12"/>
        <v>338</v>
      </c>
      <c r="T342" s="63" t="str">
        <f t="shared" si="13"/>
        <v>0:33:08</v>
      </c>
    </row>
    <row r="343" spans="1:20" x14ac:dyDescent="0.35">
      <c r="A343">
        <v>339</v>
      </c>
      <c r="B343" t="s">
        <v>484</v>
      </c>
      <c r="C343" t="s">
        <v>578</v>
      </c>
      <c r="D343" t="s">
        <v>13</v>
      </c>
      <c r="E343" t="s">
        <v>3</v>
      </c>
      <c r="F343" s="23" t="str">
        <f>IF(ISNA(E343),"",E343&amp;"-"&amp;D343)</f>
        <v>HRC-F</v>
      </c>
      <c r="G343" s="36" t="str">
        <f>IF($F343=G$3&amp;"-"&amp;G$4,IF(COUNTIF($F$5:$F343,"="&amp;$F343)&gt;5,"",$A343),"")</f>
        <v/>
      </c>
      <c r="H343" s="36" t="str">
        <f>IF($F343=H$3&amp;"-"&amp;H$4,IF(COUNTIF($F$5:$F343,"="&amp;$F343)&gt;5,"",COUNTIF($D$6:$D343,"=F")),"")</f>
        <v/>
      </c>
      <c r="I343" s="36" t="str">
        <f>IF($F343=I$3&amp;"-"&amp;I$4,IF(COUNTIF($F$5:$F343,"="&amp;$F343)&gt;5,"",$A343),"")</f>
        <v/>
      </c>
      <c r="J343" s="36" t="str">
        <f>IF($F343=J$3&amp;"-"&amp;J$4,IF(COUNTIF($F$5:$F343,"="&amp;$F343)&gt;5,"",COUNTIF($D$6:$D343,"=F")),"")</f>
        <v/>
      </c>
      <c r="K343" s="36" t="str">
        <f>IF($F343=K$3&amp;"-"&amp;K$4,IF(COUNTIF($F$5:$F343,"="&amp;$F343)&gt;5,"",$A343),"")</f>
        <v/>
      </c>
      <c r="L343" s="36" t="str">
        <f>IF($F343=L$3&amp;"-"&amp;L$4,IF(COUNTIF($F$5:$F343,"="&amp;$F343)&gt;5,"",COUNTIF($D$6:$D343,"=F")),"")</f>
        <v/>
      </c>
      <c r="M343" s="36" t="str">
        <f>IF($F343=M$3&amp;"-"&amp;M$4,IF(COUNTIF($F$5:$F343,"="&amp;$F343)&gt;5,"",$A343),"")</f>
        <v/>
      </c>
      <c r="N343" s="36" t="str">
        <f>IF($F343=N$3&amp;"-"&amp;N$4,IF(COUNTIF($F$5:$F343,"="&amp;$F343)&gt;5,"",COUNTIF($D$6:$D343,"=F")),"")</f>
        <v/>
      </c>
      <c r="O343" s="36" t="str">
        <f>IF($F343=O$3&amp;"-"&amp;O$4,IF(COUNTIF($F$5:$F343,"="&amp;$F343)&gt;5,"",$A343),"")</f>
        <v/>
      </c>
      <c r="P343" s="36" t="str">
        <f>IF($F343=P$3&amp;"-"&amp;P$4,IF(COUNTIF($F$5:$F343,"="&amp;$F343)&gt;5,"",COUNTIF($D$6:$D343,"=F")),"")</f>
        <v/>
      </c>
      <c r="Q343" s="36" t="str">
        <f>IF($F343=Q$3&amp;"-"&amp;Q$4,IF(COUNTIF($F$5:$F343,"="&amp;$F343)&gt;5,"",$A343),"")</f>
        <v/>
      </c>
      <c r="R343" s="36" t="str">
        <f>IF($F343=R$3&amp;"-"&amp;R$4,IF(COUNTIF($F$5:$F343,"="&amp;$F343)&gt;5,"",COUNTIF($D$6:$D343,"=F")),"")</f>
        <v/>
      </c>
      <c r="S343" s="62">
        <f t="shared" si="12"/>
        <v>339</v>
      </c>
      <c r="T343" s="63" t="str">
        <f t="shared" si="13"/>
        <v>0:33:31</v>
      </c>
    </row>
    <row r="344" spans="1:20" x14ac:dyDescent="0.35">
      <c r="A344">
        <v>340</v>
      </c>
      <c r="B344" t="s">
        <v>695</v>
      </c>
      <c r="C344" t="s">
        <v>579</v>
      </c>
      <c r="D344" t="s">
        <v>13</v>
      </c>
      <c r="E344" t="s">
        <v>3</v>
      </c>
      <c r="F344" s="23" t="str">
        <f>IF(ISNA(E344),"",E344&amp;"-"&amp;D344)</f>
        <v>HRC-F</v>
      </c>
      <c r="G344" s="36" t="str">
        <f>IF($F344=G$3&amp;"-"&amp;G$4,IF(COUNTIF($F$5:$F344,"="&amp;$F344)&gt;5,"",$A344),"")</f>
        <v/>
      </c>
      <c r="H344" s="36" t="str">
        <f>IF($F344=H$3&amp;"-"&amp;H$4,IF(COUNTIF($F$5:$F344,"="&amp;$F344)&gt;5,"",COUNTIF($D$6:$D344,"=F")),"")</f>
        <v/>
      </c>
      <c r="I344" s="36" t="str">
        <f>IF($F344=I$3&amp;"-"&amp;I$4,IF(COUNTIF($F$5:$F344,"="&amp;$F344)&gt;5,"",$A344),"")</f>
        <v/>
      </c>
      <c r="J344" s="36" t="str">
        <f>IF($F344=J$3&amp;"-"&amp;J$4,IF(COUNTIF($F$5:$F344,"="&amp;$F344)&gt;5,"",COUNTIF($D$6:$D344,"=F")),"")</f>
        <v/>
      </c>
      <c r="K344" s="36" t="str">
        <f>IF($F344=K$3&amp;"-"&amp;K$4,IF(COUNTIF($F$5:$F344,"="&amp;$F344)&gt;5,"",$A344),"")</f>
        <v/>
      </c>
      <c r="L344" s="36" t="str">
        <f>IF($F344=L$3&amp;"-"&amp;L$4,IF(COUNTIF($F$5:$F344,"="&amp;$F344)&gt;5,"",COUNTIF($D$6:$D344,"=F")),"")</f>
        <v/>
      </c>
      <c r="M344" s="36" t="str">
        <f>IF($F344=M$3&amp;"-"&amp;M$4,IF(COUNTIF($F$5:$F344,"="&amp;$F344)&gt;5,"",$A344),"")</f>
        <v/>
      </c>
      <c r="N344" s="36" t="str">
        <f>IF($F344=N$3&amp;"-"&amp;N$4,IF(COUNTIF($F$5:$F344,"="&amp;$F344)&gt;5,"",COUNTIF($D$6:$D344,"=F")),"")</f>
        <v/>
      </c>
      <c r="O344" s="36" t="str">
        <f>IF($F344=O$3&amp;"-"&amp;O$4,IF(COUNTIF($F$5:$F344,"="&amp;$F344)&gt;5,"",$A344),"")</f>
        <v/>
      </c>
      <c r="P344" s="36" t="str">
        <f>IF($F344=P$3&amp;"-"&amp;P$4,IF(COUNTIF($F$5:$F344,"="&amp;$F344)&gt;5,"",COUNTIF($D$6:$D344,"=F")),"")</f>
        <v/>
      </c>
      <c r="Q344" s="36" t="str">
        <f>IF($F344=Q$3&amp;"-"&amp;Q$4,IF(COUNTIF($F$5:$F344,"="&amp;$F344)&gt;5,"",$A344),"")</f>
        <v/>
      </c>
      <c r="R344" s="36" t="str">
        <f>IF($F344=R$3&amp;"-"&amp;R$4,IF(COUNTIF($F$5:$F344,"="&amp;$F344)&gt;5,"",COUNTIF($D$6:$D344,"=F")),"")</f>
        <v/>
      </c>
      <c r="S344" s="62">
        <f t="shared" si="12"/>
        <v>340</v>
      </c>
      <c r="T344" s="63" t="str">
        <f t="shared" si="13"/>
        <v>0:33:43</v>
      </c>
    </row>
    <row r="345" spans="1:20" x14ac:dyDescent="0.35">
      <c r="A345">
        <v>341</v>
      </c>
      <c r="B345" t="s">
        <v>696</v>
      </c>
      <c r="C345" t="s">
        <v>580</v>
      </c>
      <c r="D345" t="s">
        <v>13</v>
      </c>
      <c r="E345" t="s">
        <v>3</v>
      </c>
      <c r="F345" s="23" t="str">
        <f>IF(ISNA(E345),"",E345&amp;"-"&amp;D345)</f>
        <v>HRC-F</v>
      </c>
      <c r="G345" s="36" t="str">
        <f>IF($F345=G$3&amp;"-"&amp;G$4,IF(COUNTIF($F$5:$F345,"="&amp;$F345)&gt;5,"",$A345),"")</f>
        <v/>
      </c>
      <c r="H345" s="36" t="str">
        <f>IF($F345=H$3&amp;"-"&amp;H$4,IF(COUNTIF($F$5:$F345,"="&amp;$F345)&gt;5,"",COUNTIF($D$6:$D345,"=F")),"")</f>
        <v/>
      </c>
      <c r="I345" s="36" t="str">
        <f>IF($F345=I$3&amp;"-"&amp;I$4,IF(COUNTIF($F$5:$F345,"="&amp;$F345)&gt;5,"",$A345),"")</f>
        <v/>
      </c>
      <c r="J345" s="36" t="str">
        <f>IF($F345=J$3&amp;"-"&amp;J$4,IF(COUNTIF($F$5:$F345,"="&amp;$F345)&gt;5,"",COUNTIF($D$6:$D345,"=F")),"")</f>
        <v/>
      </c>
      <c r="K345" s="36" t="str">
        <f>IF($F345=K$3&amp;"-"&amp;K$4,IF(COUNTIF($F$5:$F345,"="&amp;$F345)&gt;5,"",$A345),"")</f>
        <v/>
      </c>
      <c r="L345" s="36" t="str">
        <f>IF($F345=L$3&amp;"-"&amp;L$4,IF(COUNTIF($F$5:$F345,"="&amp;$F345)&gt;5,"",COUNTIF($D$6:$D345,"=F")),"")</f>
        <v/>
      </c>
      <c r="M345" s="36" t="str">
        <f>IF($F345=M$3&amp;"-"&amp;M$4,IF(COUNTIF($F$5:$F345,"="&amp;$F345)&gt;5,"",$A345),"")</f>
        <v/>
      </c>
      <c r="N345" s="36" t="str">
        <f>IF($F345=N$3&amp;"-"&amp;N$4,IF(COUNTIF($F$5:$F345,"="&amp;$F345)&gt;5,"",COUNTIF($D$6:$D345,"=F")),"")</f>
        <v/>
      </c>
      <c r="O345" s="36" t="str">
        <f>IF($F345=O$3&amp;"-"&amp;O$4,IF(COUNTIF($F$5:$F345,"="&amp;$F345)&gt;5,"",$A345),"")</f>
        <v/>
      </c>
      <c r="P345" s="36" t="str">
        <f>IF($F345=P$3&amp;"-"&amp;P$4,IF(COUNTIF($F$5:$F345,"="&amp;$F345)&gt;5,"",COUNTIF($D$6:$D345,"=F")),"")</f>
        <v/>
      </c>
      <c r="Q345" s="36" t="str">
        <f>IF($F345=Q$3&amp;"-"&amp;Q$4,IF(COUNTIF($F$5:$F345,"="&amp;$F345)&gt;5,"",$A345),"")</f>
        <v/>
      </c>
      <c r="R345" s="36" t="str">
        <f>IF($F345=R$3&amp;"-"&amp;R$4,IF(COUNTIF($F$5:$F345,"="&amp;$F345)&gt;5,"",COUNTIF($D$6:$D345,"=F")),"")</f>
        <v/>
      </c>
      <c r="S345" s="62">
        <f t="shared" si="12"/>
        <v>341</v>
      </c>
      <c r="T345" s="63" t="str">
        <f t="shared" si="13"/>
        <v>0:33:45</v>
      </c>
    </row>
    <row r="346" spans="1:20" x14ac:dyDescent="0.35">
      <c r="A346">
        <v>342</v>
      </c>
      <c r="B346" t="s">
        <v>438</v>
      </c>
      <c r="C346" t="s">
        <v>581</v>
      </c>
      <c r="D346" t="s">
        <v>13</v>
      </c>
      <c r="E346" t="s">
        <v>3</v>
      </c>
      <c r="F346" s="23" t="str">
        <f>IF(ISNA(E346),"",E346&amp;"-"&amp;D346)</f>
        <v>HRC-F</v>
      </c>
      <c r="G346" s="36" t="str">
        <f>IF($F346=G$3&amp;"-"&amp;G$4,IF(COUNTIF($F$5:$F346,"="&amp;$F346)&gt;5,"",$A346),"")</f>
        <v/>
      </c>
      <c r="H346" s="36" t="str">
        <f>IF($F346=H$3&amp;"-"&amp;H$4,IF(COUNTIF($F$5:$F346,"="&amp;$F346)&gt;5,"",COUNTIF($D$6:$D346,"=F")),"")</f>
        <v/>
      </c>
      <c r="I346" s="36" t="str">
        <f>IF($F346=I$3&amp;"-"&amp;I$4,IF(COUNTIF($F$5:$F346,"="&amp;$F346)&gt;5,"",$A346),"")</f>
        <v/>
      </c>
      <c r="J346" s="36" t="str">
        <f>IF($F346=J$3&amp;"-"&amp;J$4,IF(COUNTIF($F$5:$F346,"="&amp;$F346)&gt;5,"",COUNTIF($D$6:$D346,"=F")),"")</f>
        <v/>
      </c>
      <c r="K346" s="36" t="str">
        <f>IF($F346=K$3&amp;"-"&amp;K$4,IF(COUNTIF($F$5:$F346,"="&amp;$F346)&gt;5,"",$A346),"")</f>
        <v/>
      </c>
      <c r="L346" s="36" t="str">
        <f>IF($F346=L$3&amp;"-"&amp;L$4,IF(COUNTIF($F$5:$F346,"="&amp;$F346)&gt;5,"",COUNTIF($D$6:$D346,"=F")),"")</f>
        <v/>
      </c>
      <c r="M346" s="36" t="str">
        <f>IF($F346=M$3&amp;"-"&amp;M$4,IF(COUNTIF($F$5:$F346,"="&amp;$F346)&gt;5,"",$A346),"")</f>
        <v/>
      </c>
      <c r="N346" s="36" t="str">
        <f>IF($F346=N$3&amp;"-"&amp;N$4,IF(COUNTIF($F$5:$F346,"="&amp;$F346)&gt;5,"",COUNTIF($D$6:$D346,"=F")),"")</f>
        <v/>
      </c>
      <c r="O346" s="36" t="str">
        <f>IF($F346=O$3&amp;"-"&amp;O$4,IF(COUNTIF($F$5:$F346,"="&amp;$F346)&gt;5,"",$A346),"")</f>
        <v/>
      </c>
      <c r="P346" s="36" t="str">
        <f>IF($F346=P$3&amp;"-"&amp;P$4,IF(COUNTIF($F$5:$F346,"="&amp;$F346)&gt;5,"",COUNTIF($D$6:$D346,"=F")),"")</f>
        <v/>
      </c>
      <c r="Q346" s="36" t="str">
        <f>IF($F346=Q$3&amp;"-"&amp;Q$4,IF(COUNTIF($F$5:$F346,"="&amp;$F346)&gt;5,"",$A346),"")</f>
        <v/>
      </c>
      <c r="R346" s="36" t="str">
        <f>IF($F346=R$3&amp;"-"&amp;R$4,IF(COUNTIF($F$5:$F346,"="&amp;$F346)&gt;5,"",COUNTIF($D$6:$D346,"=F")),"")</f>
        <v/>
      </c>
      <c r="S346" s="62">
        <f t="shared" si="12"/>
        <v>342</v>
      </c>
      <c r="T346" s="63" t="str">
        <f t="shared" si="13"/>
        <v>0:34:17</v>
      </c>
    </row>
    <row r="347" spans="1:20" x14ac:dyDescent="0.35">
      <c r="A347">
        <v>343</v>
      </c>
      <c r="B347" t="s">
        <v>438</v>
      </c>
      <c r="C347" t="s">
        <v>152</v>
      </c>
      <c r="D347" t="s">
        <v>13</v>
      </c>
      <c r="E347" t="s">
        <v>3</v>
      </c>
      <c r="F347" s="23" t="str">
        <f>IF(ISNA(E347),"",E347&amp;"-"&amp;D347)</f>
        <v>HRC-F</v>
      </c>
      <c r="G347" s="36" t="str">
        <f>IF($F347=G$3&amp;"-"&amp;G$4,IF(COUNTIF($F$5:$F347,"="&amp;$F347)&gt;5,"",$A347),"")</f>
        <v/>
      </c>
      <c r="H347" s="36" t="str">
        <f>IF($F347=H$3&amp;"-"&amp;H$4,IF(COUNTIF($F$5:$F347,"="&amp;$F347)&gt;5,"",COUNTIF($D$6:$D347,"=F")),"")</f>
        <v/>
      </c>
      <c r="I347" s="36" t="str">
        <f>IF($F347=I$3&amp;"-"&amp;I$4,IF(COUNTIF($F$5:$F347,"="&amp;$F347)&gt;5,"",$A347),"")</f>
        <v/>
      </c>
      <c r="J347" s="36" t="str">
        <f>IF($F347=J$3&amp;"-"&amp;J$4,IF(COUNTIF($F$5:$F347,"="&amp;$F347)&gt;5,"",COUNTIF($D$6:$D347,"=F")),"")</f>
        <v/>
      </c>
      <c r="K347" s="36" t="str">
        <f>IF($F347=K$3&amp;"-"&amp;K$4,IF(COUNTIF($F$5:$F347,"="&amp;$F347)&gt;5,"",$A347),"")</f>
        <v/>
      </c>
      <c r="L347" s="36" t="str">
        <f>IF($F347=L$3&amp;"-"&amp;L$4,IF(COUNTIF($F$5:$F347,"="&amp;$F347)&gt;5,"",COUNTIF($D$6:$D347,"=F")),"")</f>
        <v/>
      </c>
      <c r="M347" s="36" t="str">
        <f>IF($F347=M$3&amp;"-"&amp;M$4,IF(COUNTIF($F$5:$F347,"="&amp;$F347)&gt;5,"",$A347),"")</f>
        <v/>
      </c>
      <c r="N347" s="36" t="str">
        <f>IF($F347=N$3&amp;"-"&amp;N$4,IF(COUNTIF($F$5:$F347,"="&amp;$F347)&gt;5,"",COUNTIF($D$6:$D347,"=F")),"")</f>
        <v/>
      </c>
      <c r="O347" s="36" t="str">
        <f>IF($F347=O$3&amp;"-"&amp;O$4,IF(COUNTIF($F$5:$F347,"="&amp;$F347)&gt;5,"",$A347),"")</f>
        <v/>
      </c>
      <c r="P347" s="36" t="str">
        <f>IF($F347=P$3&amp;"-"&amp;P$4,IF(COUNTIF($F$5:$F347,"="&amp;$F347)&gt;5,"",COUNTIF($D$6:$D347,"=F")),"")</f>
        <v/>
      </c>
      <c r="Q347" s="36" t="str">
        <f>IF($F347=Q$3&amp;"-"&amp;Q$4,IF(COUNTIF($F$5:$F347,"="&amp;$F347)&gt;5,"",$A347),"")</f>
        <v/>
      </c>
      <c r="R347" s="36" t="str">
        <f>IF($F347=R$3&amp;"-"&amp;R$4,IF(COUNTIF($F$5:$F347,"="&amp;$F347)&gt;5,"",COUNTIF($D$6:$D347,"=F")),"")</f>
        <v/>
      </c>
      <c r="S347" s="62">
        <f t="shared" si="12"/>
        <v>343</v>
      </c>
      <c r="T347" s="63" t="str">
        <f t="shared" si="13"/>
        <v>0:34:17</v>
      </c>
    </row>
    <row r="348" spans="1:20" x14ac:dyDescent="0.35">
      <c r="A348">
        <v>344</v>
      </c>
      <c r="B348" t="s">
        <v>410</v>
      </c>
      <c r="C348" t="s">
        <v>454</v>
      </c>
      <c r="D348" t="s">
        <v>13</v>
      </c>
      <c r="E348" t="s">
        <v>4</v>
      </c>
      <c r="F348" s="23" t="str">
        <f>IF(ISNA(E348),"",E348&amp;"-"&amp;D348)</f>
        <v>NJ-F</v>
      </c>
      <c r="G348" s="36" t="str">
        <f>IF($F348=G$3&amp;"-"&amp;G$4,IF(COUNTIF($F$5:$F348,"="&amp;$F348)&gt;5,"",$A348),"")</f>
        <v/>
      </c>
      <c r="H348" s="36" t="str">
        <f>IF($F348=H$3&amp;"-"&amp;H$4,IF(COUNTIF($F$5:$F348,"="&amp;$F348)&gt;5,"",COUNTIF($D$6:$D348,"=F")),"")</f>
        <v/>
      </c>
      <c r="I348" s="36" t="str">
        <f>IF($F348=I$3&amp;"-"&amp;I$4,IF(COUNTIF($F$5:$F348,"="&amp;$F348)&gt;5,"",$A348),"")</f>
        <v/>
      </c>
      <c r="J348" s="36" t="str">
        <f>IF($F348=J$3&amp;"-"&amp;J$4,IF(COUNTIF($F$5:$F348,"="&amp;$F348)&gt;5,"",COUNTIF($D$6:$D348,"=F")),"")</f>
        <v/>
      </c>
      <c r="K348" s="36" t="str">
        <f>IF($F348=K$3&amp;"-"&amp;K$4,IF(COUNTIF($F$5:$F348,"="&amp;$F348)&gt;5,"",$A348),"")</f>
        <v/>
      </c>
      <c r="L348" s="36" t="str">
        <f>IF($F348=L$3&amp;"-"&amp;L$4,IF(COUNTIF($F$5:$F348,"="&amp;$F348)&gt;5,"",COUNTIF($D$6:$D348,"=F")),"")</f>
        <v/>
      </c>
      <c r="M348" s="36" t="str">
        <f>IF($F348=M$3&amp;"-"&amp;M$4,IF(COUNTIF($F$5:$F348,"="&amp;$F348)&gt;5,"",$A348),"")</f>
        <v/>
      </c>
      <c r="N348" s="36" t="str">
        <f>IF($F348=N$3&amp;"-"&amp;N$4,IF(COUNTIF($F$5:$F348,"="&amp;$F348)&gt;5,"",COUNTIF($D$6:$D348,"=F")),"")</f>
        <v/>
      </c>
      <c r="O348" s="36" t="str">
        <f>IF($F348=O$3&amp;"-"&amp;O$4,IF(COUNTIF($F$5:$F348,"="&amp;$F348)&gt;5,"",$A348),"")</f>
        <v/>
      </c>
      <c r="P348" s="36" t="str">
        <f>IF($F348=P$3&amp;"-"&amp;P$4,IF(COUNTIF($F$5:$F348,"="&amp;$F348)&gt;5,"",COUNTIF($D$6:$D348,"=F")),"")</f>
        <v/>
      </c>
      <c r="Q348" s="36" t="str">
        <f>IF($F348=Q$3&amp;"-"&amp;Q$4,IF(COUNTIF($F$5:$F348,"="&amp;$F348)&gt;5,"",$A348),"")</f>
        <v/>
      </c>
      <c r="R348" s="36" t="str">
        <f>IF($F348=R$3&amp;"-"&amp;R$4,IF(COUNTIF($F$5:$F348,"="&amp;$F348)&gt;5,"",COUNTIF($D$6:$D348,"=F")),"")</f>
        <v/>
      </c>
      <c r="S348" s="62">
        <f t="shared" si="12"/>
        <v>344</v>
      </c>
      <c r="T348" s="63" t="str">
        <f t="shared" si="13"/>
        <v>0:34:19</v>
      </c>
    </row>
    <row r="349" spans="1:20" x14ac:dyDescent="0.35">
      <c r="A349">
        <v>345</v>
      </c>
      <c r="B349" t="s">
        <v>411</v>
      </c>
      <c r="C349" t="s">
        <v>276</v>
      </c>
      <c r="D349" t="s">
        <v>12</v>
      </c>
      <c r="E349" t="s">
        <v>3</v>
      </c>
      <c r="F349" s="23" t="str">
        <f>IF(ISNA(E349),"",E349&amp;"-"&amp;D349)</f>
        <v>HRC-M</v>
      </c>
      <c r="G349" s="36" t="str">
        <f>IF($F349=G$3&amp;"-"&amp;G$4,IF(COUNTIF($F$5:$F349,"="&amp;$F349)&gt;5,"",$A349),"")</f>
        <v/>
      </c>
      <c r="H349" s="36" t="str">
        <f>IF($F349=H$3&amp;"-"&amp;H$4,IF(COUNTIF($F$5:$F349,"="&amp;$F349)&gt;5,"",COUNTIF($D$6:$D349,"=F")),"")</f>
        <v/>
      </c>
      <c r="I349" s="36" t="str">
        <f>IF($F349=I$3&amp;"-"&amp;I$4,IF(COUNTIF($F$5:$F349,"="&amp;$F349)&gt;5,"",$A349),"")</f>
        <v/>
      </c>
      <c r="J349" s="36" t="str">
        <f>IF($F349=J$3&amp;"-"&amp;J$4,IF(COUNTIF($F$5:$F349,"="&amp;$F349)&gt;5,"",COUNTIF($D$6:$D349,"=F")),"")</f>
        <v/>
      </c>
      <c r="K349" s="36" t="str">
        <f>IF($F349=K$3&amp;"-"&amp;K$4,IF(COUNTIF($F$5:$F349,"="&amp;$F349)&gt;5,"",$A349),"")</f>
        <v/>
      </c>
      <c r="L349" s="36" t="str">
        <f>IF($F349=L$3&amp;"-"&amp;L$4,IF(COUNTIF($F$5:$F349,"="&amp;$F349)&gt;5,"",COUNTIF($D$6:$D349,"=F")),"")</f>
        <v/>
      </c>
      <c r="M349" s="36" t="str">
        <f>IF($F349=M$3&amp;"-"&amp;M$4,IF(COUNTIF($F$5:$F349,"="&amp;$F349)&gt;5,"",$A349),"")</f>
        <v/>
      </c>
      <c r="N349" s="36" t="str">
        <f>IF($F349=N$3&amp;"-"&amp;N$4,IF(COUNTIF($F$5:$F349,"="&amp;$F349)&gt;5,"",COUNTIF($D$6:$D349,"=F")),"")</f>
        <v/>
      </c>
      <c r="O349" s="36" t="str">
        <f>IF($F349=O$3&amp;"-"&amp;O$4,IF(COUNTIF($F$5:$F349,"="&amp;$F349)&gt;5,"",$A349),"")</f>
        <v/>
      </c>
      <c r="P349" s="36" t="str">
        <f>IF($F349=P$3&amp;"-"&amp;P$4,IF(COUNTIF($F$5:$F349,"="&amp;$F349)&gt;5,"",COUNTIF($D$6:$D349,"=F")),"")</f>
        <v/>
      </c>
      <c r="Q349" s="36" t="str">
        <f>IF($F349=Q$3&amp;"-"&amp;Q$4,IF(COUNTIF($F$5:$F349,"="&amp;$F349)&gt;5,"",$A349),"")</f>
        <v/>
      </c>
      <c r="R349" s="36" t="str">
        <f>IF($F349=R$3&amp;"-"&amp;R$4,IF(COUNTIF($F$5:$F349,"="&amp;$F349)&gt;5,"",COUNTIF($D$6:$D349,"=F")),"")</f>
        <v/>
      </c>
      <c r="S349" s="62">
        <f t="shared" si="12"/>
        <v>345</v>
      </c>
      <c r="T349" s="63" t="str">
        <f t="shared" si="13"/>
        <v>0:34:48</v>
      </c>
    </row>
    <row r="350" spans="1:20" x14ac:dyDescent="0.35">
      <c r="A350">
        <v>346</v>
      </c>
      <c r="B350" t="s">
        <v>697</v>
      </c>
      <c r="C350" t="s">
        <v>74</v>
      </c>
      <c r="D350" t="s">
        <v>13</v>
      </c>
      <c r="E350" t="s">
        <v>4</v>
      </c>
      <c r="F350" s="23" t="str">
        <f>IF(ISNA(E350),"",E350&amp;"-"&amp;D350)</f>
        <v>NJ-F</v>
      </c>
      <c r="G350" s="36" t="str">
        <f>IF($F350=G$3&amp;"-"&amp;G$4,IF(COUNTIF($F$5:$F350,"="&amp;$F350)&gt;5,"",$A350),"")</f>
        <v/>
      </c>
      <c r="H350" s="36" t="str">
        <f>IF($F350=H$3&amp;"-"&amp;H$4,IF(COUNTIF($F$5:$F350,"="&amp;$F350)&gt;5,"",COUNTIF($D$6:$D350,"=F")),"")</f>
        <v/>
      </c>
      <c r="I350" s="36" t="str">
        <f>IF($F350=I$3&amp;"-"&amp;I$4,IF(COUNTIF($F$5:$F350,"="&amp;$F350)&gt;5,"",$A350),"")</f>
        <v/>
      </c>
      <c r="J350" s="36" t="str">
        <f>IF($F350=J$3&amp;"-"&amp;J$4,IF(COUNTIF($F$5:$F350,"="&amp;$F350)&gt;5,"",COUNTIF($D$6:$D350,"=F")),"")</f>
        <v/>
      </c>
      <c r="K350" s="36" t="str">
        <f>IF($F350=K$3&amp;"-"&amp;K$4,IF(COUNTIF($F$5:$F350,"="&amp;$F350)&gt;5,"",$A350),"")</f>
        <v/>
      </c>
      <c r="L350" s="36" t="str">
        <f>IF($F350=L$3&amp;"-"&amp;L$4,IF(COUNTIF($F$5:$F350,"="&amp;$F350)&gt;5,"",COUNTIF($D$6:$D350,"=F")),"")</f>
        <v/>
      </c>
      <c r="M350" s="36" t="str">
        <f>IF($F350=M$3&amp;"-"&amp;M$4,IF(COUNTIF($F$5:$F350,"="&amp;$F350)&gt;5,"",$A350),"")</f>
        <v/>
      </c>
      <c r="N350" s="36" t="str">
        <f>IF($F350=N$3&amp;"-"&amp;N$4,IF(COUNTIF($F$5:$F350,"="&amp;$F350)&gt;5,"",COUNTIF($D$6:$D350,"=F")),"")</f>
        <v/>
      </c>
      <c r="O350" s="36" t="str">
        <f>IF($F350=O$3&amp;"-"&amp;O$4,IF(COUNTIF($F$5:$F350,"="&amp;$F350)&gt;5,"",$A350),"")</f>
        <v/>
      </c>
      <c r="P350" s="36" t="str">
        <f>IF($F350=P$3&amp;"-"&amp;P$4,IF(COUNTIF($F$5:$F350,"="&amp;$F350)&gt;5,"",COUNTIF($D$6:$D350,"=F")),"")</f>
        <v/>
      </c>
      <c r="Q350" s="36" t="str">
        <f>IF($F350=Q$3&amp;"-"&amp;Q$4,IF(COUNTIF($F$5:$F350,"="&amp;$F350)&gt;5,"",$A350),"")</f>
        <v/>
      </c>
      <c r="R350" s="36" t="str">
        <f>IF($F350=R$3&amp;"-"&amp;R$4,IF(COUNTIF($F$5:$F350,"="&amp;$F350)&gt;5,"",COUNTIF($D$6:$D350,"=F")),"")</f>
        <v/>
      </c>
      <c r="S350" s="62">
        <f t="shared" si="12"/>
        <v>346</v>
      </c>
      <c r="T350" s="63" t="str">
        <f t="shared" si="13"/>
        <v>0:34:56</v>
      </c>
    </row>
    <row r="351" spans="1:20" x14ac:dyDescent="0.35">
      <c r="A351">
        <v>347</v>
      </c>
      <c r="B351" t="s">
        <v>698</v>
      </c>
      <c r="C351" t="s">
        <v>617</v>
      </c>
      <c r="D351" t="s">
        <v>13</v>
      </c>
      <c r="E351" t="s">
        <v>4</v>
      </c>
      <c r="F351" s="23" t="str">
        <f>IF(ISNA(E351),"",E351&amp;"-"&amp;D351)</f>
        <v>NJ-F</v>
      </c>
      <c r="G351" s="36" t="str">
        <f>IF($F351=G$3&amp;"-"&amp;G$4,IF(COUNTIF($F$5:$F351,"="&amp;$F351)&gt;5,"",$A351),"")</f>
        <v/>
      </c>
      <c r="H351" s="36" t="str">
        <f>IF($F351=H$3&amp;"-"&amp;H$4,IF(COUNTIF($F$5:$F351,"="&amp;$F351)&gt;5,"",COUNTIF($D$6:$D351,"=F")),"")</f>
        <v/>
      </c>
      <c r="I351" s="36" t="str">
        <f>IF($F351=I$3&amp;"-"&amp;I$4,IF(COUNTIF($F$5:$F351,"="&amp;$F351)&gt;5,"",$A351),"")</f>
        <v/>
      </c>
      <c r="J351" s="36" t="str">
        <f>IF($F351=J$3&amp;"-"&amp;J$4,IF(COUNTIF($F$5:$F351,"="&amp;$F351)&gt;5,"",COUNTIF($D$6:$D351,"=F")),"")</f>
        <v/>
      </c>
      <c r="K351" s="36" t="str">
        <f>IF($F351=K$3&amp;"-"&amp;K$4,IF(COUNTIF($F$5:$F351,"="&amp;$F351)&gt;5,"",$A351),"")</f>
        <v/>
      </c>
      <c r="L351" s="36" t="str">
        <f>IF($F351=L$3&amp;"-"&amp;L$4,IF(COUNTIF($F$5:$F351,"="&amp;$F351)&gt;5,"",COUNTIF($D$6:$D351,"=F")),"")</f>
        <v/>
      </c>
      <c r="M351" s="36" t="str">
        <f>IF($F351=M$3&amp;"-"&amp;M$4,IF(COUNTIF($F$5:$F351,"="&amp;$F351)&gt;5,"",$A351),"")</f>
        <v/>
      </c>
      <c r="N351" s="36" t="str">
        <f>IF($F351=N$3&amp;"-"&amp;N$4,IF(COUNTIF($F$5:$F351,"="&amp;$F351)&gt;5,"",COUNTIF($D$6:$D351,"=F")),"")</f>
        <v/>
      </c>
      <c r="O351" s="36" t="str">
        <f>IF($F351=O$3&amp;"-"&amp;O$4,IF(COUNTIF($F$5:$F351,"="&amp;$F351)&gt;5,"",$A351),"")</f>
        <v/>
      </c>
      <c r="P351" s="36" t="str">
        <f>IF($F351=P$3&amp;"-"&amp;P$4,IF(COUNTIF($F$5:$F351,"="&amp;$F351)&gt;5,"",COUNTIF($D$6:$D351,"=F")),"")</f>
        <v/>
      </c>
      <c r="Q351" s="36" t="str">
        <f>IF($F351=Q$3&amp;"-"&amp;Q$4,IF(COUNTIF($F$5:$F351,"="&amp;$F351)&gt;5,"",$A351),"")</f>
        <v/>
      </c>
      <c r="R351" s="36" t="str">
        <f>IF($F351=R$3&amp;"-"&amp;R$4,IF(COUNTIF($F$5:$F351,"="&amp;$F351)&gt;5,"",COUNTIF($D$6:$D351,"=F")),"")</f>
        <v/>
      </c>
      <c r="S351" s="62">
        <f t="shared" si="12"/>
        <v>347</v>
      </c>
      <c r="T351" s="63" t="str">
        <f t="shared" si="13"/>
        <v>0:35:15</v>
      </c>
    </row>
    <row r="352" spans="1:20" x14ac:dyDescent="0.35">
      <c r="A352">
        <v>348</v>
      </c>
      <c r="B352" t="s">
        <v>698</v>
      </c>
      <c r="C352" t="s">
        <v>19</v>
      </c>
      <c r="D352" t="s">
        <v>13</v>
      </c>
      <c r="E352" t="s">
        <v>4</v>
      </c>
      <c r="F352" s="23" t="str">
        <f>IF(ISNA(E352),"",E352&amp;"-"&amp;D352)</f>
        <v>NJ-F</v>
      </c>
      <c r="G352" s="36" t="str">
        <f>IF($F352=G$3&amp;"-"&amp;G$4,IF(COUNTIF($F$5:$F352,"="&amp;$F352)&gt;5,"",$A352),"")</f>
        <v/>
      </c>
      <c r="H352" s="36" t="str">
        <f>IF($F352=H$3&amp;"-"&amp;H$4,IF(COUNTIF($F$5:$F352,"="&amp;$F352)&gt;5,"",COUNTIF($D$6:$D352,"=F")),"")</f>
        <v/>
      </c>
      <c r="I352" s="36" t="str">
        <f>IF($F352=I$3&amp;"-"&amp;I$4,IF(COUNTIF($F$5:$F352,"="&amp;$F352)&gt;5,"",$A352),"")</f>
        <v/>
      </c>
      <c r="J352" s="36" t="str">
        <f>IF($F352=J$3&amp;"-"&amp;J$4,IF(COUNTIF($F$5:$F352,"="&amp;$F352)&gt;5,"",COUNTIF($D$6:$D352,"=F")),"")</f>
        <v/>
      </c>
      <c r="K352" s="36" t="str">
        <f>IF($F352=K$3&amp;"-"&amp;K$4,IF(COUNTIF($F$5:$F352,"="&amp;$F352)&gt;5,"",$A352),"")</f>
        <v/>
      </c>
      <c r="L352" s="36" t="str">
        <f>IF($F352=L$3&amp;"-"&amp;L$4,IF(COUNTIF($F$5:$F352,"="&amp;$F352)&gt;5,"",COUNTIF($D$6:$D352,"=F")),"")</f>
        <v/>
      </c>
      <c r="M352" s="36" t="str">
        <f>IF($F352=M$3&amp;"-"&amp;M$4,IF(COUNTIF($F$5:$F352,"="&amp;$F352)&gt;5,"",$A352),"")</f>
        <v/>
      </c>
      <c r="N352" s="36" t="str">
        <f>IF($F352=N$3&amp;"-"&amp;N$4,IF(COUNTIF($F$5:$F352,"="&amp;$F352)&gt;5,"",COUNTIF($D$6:$D352,"=F")),"")</f>
        <v/>
      </c>
      <c r="O352" s="36" t="str">
        <f>IF($F352=O$3&amp;"-"&amp;O$4,IF(COUNTIF($F$5:$F352,"="&amp;$F352)&gt;5,"",$A352),"")</f>
        <v/>
      </c>
      <c r="P352" s="36" t="str">
        <f>IF($F352=P$3&amp;"-"&amp;P$4,IF(COUNTIF($F$5:$F352,"="&amp;$F352)&gt;5,"",COUNTIF($D$6:$D352,"=F")),"")</f>
        <v/>
      </c>
      <c r="Q352" s="36" t="str">
        <f>IF($F352=Q$3&amp;"-"&amp;Q$4,IF(COUNTIF($F$5:$F352,"="&amp;$F352)&gt;5,"",$A352),"")</f>
        <v/>
      </c>
      <c r="R352" s="36" t="str">
        <f>IF($F352=R$3&amp;"-"&amp;R$4,IF(COUNTIF($F$5:$F352,"="&amp;$F352)&gt;5,"",COUNTIF($D$6:$D352,"=F")),"")</f>
        <v/>
      </c>
      <c r="S352" s="62">
        <f t="shared" si="12"/>
        <v>348</v>
      </c>
      <c r="T352" s="63" t="str">
        <f t="shared" si="13"/>
        <v>0:35:15</v>
      </c>
    </row>
    <row r="353" spans="1:20" x14ac:dyDescent="0.35">
      <c r="A353">
        <v>349</v>
      </c>
      <c r="B353" t="s">
        <v>699</v>
      </c>
      <c r="C353" t="s">
        <v>582</v>
      </c>
      <c r="D353" t="s">
        <v>13</v>
      </c>
      <c r="E353" t="s">
        <v>3</v>
      </c>
      <c r="F353" s="23" t="str">
        <f>IF(ISNA(E353),"",E353&amp;"-"&amp;D353)</f>
        <v>HRC-F</v>
      </c>
      <c r="G353" s="36" t="str">
        <f>IF($F353=G$3&amp;"-"&amp;G$4,IF(COUNTIF($F$5:$F353,"="&amp;$F353)&gt;5,"",$A353),"")</f>
        <v/>
      </c>
      <c r="H353" s="36" t="str">
        <f>IF($F353=H$3&amp;"-"&amp;H$4,IF(COUNTIF($F$5:$F353,"="&amp;$F353)&gt;5,"",COUNTIF($D$6:$D353,"=F")),"")</f>
        <v/>
      </c>
      <c r="I353" s="36" t="str">
        <f>IF($F353=I$3&amp;"-"&amp;I$4,IF(COUNTIF($F$5:$F353,"="&amp;$F353)&gt;5,"",$A353),"")</f>
        <v/>
      </c>
      <c r="J353" s="36" t="str">
        <f>IF($F353=J$3&amp;"-"&amp;J$4,IF(COUNTIF($F$5:$F353,"="&amp;$F353)&gt;5,"",COUNTIF($D$6:$D353,"=F")),"")</f>
        <v/>
      </c>
      <c r="K353" s="36" t="str">
        <f>IF($F353=K$3&amp;"-"&amp;K$4,IF(COUNTIF($F$5:$F353,"="&amp;$F353)&gt;5,"",$A353),"")</f>
        <v/>
      </c>
      <c r="L353" s="36" t="str">
        <f>IF($F353=L$3&amp;"-"&amp;L$4,IF(COUNTIF($F$5:$F353,"="&amp;$F353)&gt;5,"",COUNTIF($D$6:$D353,"=F")),"")</f>
        <v/>
      </c>
      <c r="M353" s="36" t="str">
        <f>IF($F353=M$3&amp;"-"&amp;M$4,IF(COUNTIF($F$5:$F353,"="&amp;$F353)&gt;5,"",$A353),"")</f>
        <v/>
      </c>
      <c r="N353" s="36" t="str">
        <f>IF($F353=N$3&amp;"-"&amp;N$4,IF(COUNTIF($F$5:$F353,"="&amp;$F353)&gt;5,"",COUNTIF($D$6:$D353,"=F")),"")</f>
        <v/>
      </c>
      <c r="O353" s="36" t="str">
        <f>IF($F353=O$3&amp;"-"&amp;O$4,IF(COUNTIF($F$5:$F353,"="&amp;$F353)&gt;5,"",$A353),"")</f>
        <v/>
      </c>
      <c r="P353" s="36" t="str">
        <f>IF($F353=P$3&amp;"-"&amp;P$4,IF(COUNTIF($F$5:$F353,"="&amp;$F353)&gt;5,"",COUNTIF($D$6:$D353,"=F")),"")</f>
        <v/>
      </c>
      <c r="Q353" s="36" t="str">
        <f>IF($F353=Q$3&amp;"-"&amp;Q$4,IF(COUNTIF($F$5:$F353,"="&amp;$F353)&gt;5,"",$A353),"")</f>
        <v/>
      </c>
      <c r="R353" s="36" t="str">
        <f>IF($F353=R$3&amp;"-"&amp;R$4,IF(COUNTIF($F$5:$F353,"="&amp;$F353)&gt;5,"",COUNTIF($D$6:$D353,"=F")),"")</f>
        <v/>
      </c>
      <c r="S353" s="62">
        <f t="shared" si="12"/>
        <v>349</v>
      </c>
      <c r="T353" s="63" t="str">
        <f t="shared" si="13"/>
        <v>0:35:36</v>
      </c>
    </row>
    <row r="354" spans="1:20" x14ac:dyDescent="0.35">
      <c r="A354">
        <v>350</v>
      </c>
      <c r="B354" t="s">
        <v>700</v>
      </c>
      <c r="C354" t="s">
        <v>583</v>
      </c>
      <c r="D354" t="s">
        <v>13</v>
      </c>
      <c r="E354" t="s">
        <v>3</v>
      </c>
      <c r="F354" s="23" t="str">
        <f>IF(ISNA(E354),"",E354&amp;"-"&amp;D354)</f>
        <v>HRC-F</v>
      </c>
      <c r="G354" s="36" t="str">
        <f>IF($F354=G$3&amp;"-"&amp;G$4,IF(COUNTIF($F$5:$F354,"="&amp;$F354)&gt;5,"",$A354),"")</f>
        <v/>
      </c>
      <c r="H354" s="36" t="str">
        <f>IF($F354=H$3&amp;"-"&amp;H$4,IF(COUNTIF($F$5:$F354,"="&amp;$F354)&gt;5,"",COUNTIF($D$6:$D354,"=F")),"")</f>
        <v/>
      </c>
      <c r="I354" s="36" t="str">
        <f>IF($F354=I$3&amp;"-"&amp;I$4,IF(COUNTIF($F$5:$F354,"="&amp;$F354)&gt;5,"",$A354),"")</f>
        <v/>
      </c>
      <c r="J354" s="36" t="str">
        <f>IF($F354=J$3&amp;"-"&amp;J$4,IF(COUNTIF($F$5:$F354,"="&amp;$F354)&gt;5,"",COUNTIF($D$6:$D354,"=F")),"")</f>
        <v/>
      </c>
      <c r="K354" s="36" t="str">
        <f>IF($F354=K$3&amp;"-"&amp;K$4,IF(COUNTIF($F$5:$F354,"="&amp;$F354)&gt;5,"",$A354),"")</f>
        <v/>
      </c>
      <c r="L354" s="36" t="str">
        <f>IF($F354=L$3&amp;"-"&amp;L$4,IF(COUNTIF($F$5:$F354,"="&amp;$F354)&gt;5,"",COUNTIF($D$6:$D354,"=F")),"")</f>
        <v/>
      </c>
      <c r="M354" s="36" t="str">
        <f>IF($F354=M$3&amp;"-"&amp;M$4,IF(COUNTIF($F$5:$F354,"="&amp;$F354)&gt;5,"",$A354),"")</f>
        <v/>
      </c>
      <c r="N354" s="36" t="str">
        <f>IF($F354=N$3&amp;"-"&amp;N$4,IF(COUNTIF($F$5:$F354,"="&amp;$F354)&gt;5,"",COUNTIF($D$6:$D354,"=F")),"")</f>
        <v/>
      </c>
      <c r="O354" s="36" t="str">
        <f>IF($F354=O$3&amp;"-"&amp;O$4,IF(COUNTIF($F$5:$F354,"="&amp;$F354)&gt;5,"",$A354),"")</f>
        <v/>
      </c>
      <c r="P354" s="36" t="str">
        <f>IF($F354=P$3&amp;"-"&amp;P$4,IF(COUNTIF($F$5:$F354,"="&amp;$F354)&gt;5,"",COUNTIF($D$6:$D354,"=F")),"")</f>
        <v/>
      </c>
      <c r="Q354" s="36" t="str">
        <f>IF($F354=Q$3&amp;"-"&amp;Q$4,IF(COUNTIF($F$5:$F354,"="&amp;$F354)&gt;5,"",$A354),"")</f>
        <v/>
      </c>
      <c r="R354" s="36" t="str">
        <f>IF($F354=R$3&amp;"-"&amp;R$4,IF(COUNTIF($F$5:$F354,"="&amp;$F354)&gt;5,"",COUNTIF($D$6:$D354,"=F")),"")</f>
        <v/>
      </c>
      <c r="S354" s="62">
        <f t="shared" si="12"/>
        <v>350</v>
      </c>
      <c r="T354" s="63" t="str">
        <f t="shared" si="13"/>
        <v>0:35:54</v>
      </c>
    </row>
    <row r="355" spans="1:20" x14ac:dyDescent="0.35">
      <c r="A355">
        <v>351</v>
      </c>
      <c r="B355" t="s">
        <v>701</v>
      </c>
      <c r="C355" t="s">
        <v>584</v>
      </c>
      <c r="D355" t="s">
        <v>13</v>
      </c>
      <c r="E355" t="s">
        <v>3</v>
      </c>
      <c r="F355" s="23" t="str">
        <f>IF(ISNA(E355),"",E355&amp;"-"&amp;D355)</f>
        <v>HRC-F</v>
      </c>
      <c r="G355" s="36" t="str">
        <f>IF($F355=G$3&amp;"-"&amp;G$4,IF(COUNTIF($F$5:$F355,"="&amp;$F355)&gt;5,"",$A355),"")</f>
        <v/>
      </c>
      <c r="H355" s="36" t="str">
        <f>IF($F355=H$3&amp;"-"&amp;H$4,IF(COUNTIF($F$5:$F355,"="&amp;$F355)&gt;5,"",COUNTIF($D$6:$D355,"=F")),"")</f>
        <v/>
      </c>
      <c r="I355" s="36" t="str">
        <f>IF($F355=I$3&amp;"-"&amp;I$4,IF(COUNTIF($F$5:$F355,"="&amp;$F355)&gt;5,"",$A355),"")</f>
        <v/>
      </c>
      <c r="J355" s="36" t="str">
        <f>IF($F355=J$3&amp;"-"&amp;J$4,IF(COUNTIF($F$5:$F355,"="&amp;$F355)&gt;5,"",COUNTIF($D$6:$D355,"=F")),"")</f>
        <v/>
      </c>
      <c r="K355" s="36" t="str">
        <f>IF($F355=K$3&amp;"-"&amp;K$4,IF(COUNTIF($F$5:$F355,"="&amp;$F355)&gt;5,"",$A355),"")</f>
        <v/>
      </c>
      <c r="L355" s="36" t="str">
        <f>IF($F355=L$3&amp;"-"&amp;L$4,IF(COUNTIF($F$5:$F355,"="&amp;$F355)&gt;5,"",COUNTIF($D$6:$D355,"=F")),"")</f>
        <v/>
      </c>
      <c r="M355" s="36" t="str">
        <f>IF($F355=M$3&amp;"-"&amp;M$4,IF(COUNTIF($F$5:$F355,"="&amp;$F355)&gt;5,"",$A355),"")</f>
        <v/>
      </c>
      <c r="N355" s="36" t="str">
        <f>IF($F355=N$3&amp;"-"&amp;N$4,IF(COUNTIF($F$5:$F355,"="&amp;$F355)&gt;5,"",COUNTIF($D$6:$D355,"=F")),"")</f>
        <v/>
      </c>
      <c r="O355" s="36" t="str">
        <f>IF($F355=O$3&amp;"-"&amp;O$4,IF(COUNTIF($F$5:$F355,"="&amp;$F355)&gt;5,"",$A355),"")</f>
        <v/>
      </c>
      <c r="P355" s="36" t="str">
        <f>IF($F355=P$3&amp;"-"&amp;P$4,IF(COUNTIF($F$5:$F355,"="&amp;$F355)&gt;5,"",COUNTIF($D$6:$D355,"=F")),"")</f>
        <v/>
      </c>
      <c r="Q355" s="36" t="str">
        <f>IF($F355=Q$3&amp;"-"&amp;Q$4,IF(COUNTIF($F$5:$F355,"="&amp;$F355)&gt;5,"",$A355),"")</f>
        <v/>
      </c>
      <c r="R355" s="36" t="str">
        <f>IF($F355=R$3&amp;"-"&amp;R$4,IF(COUNTIF($F$5:$F355,"="&amp;$F355)&gt;5,"",COUNTIF($D$6:$D355,"=F")),"")</f>
        <v/>
      </c>
      <c r="S355" s="62">
        <f t="shared" si="12"/>
        <v>351</v>
      </c>
      <c r="T355" s="63" t="str">
        <f t="shared" si="13"/>
        <v>0:35:55</v>
      </c>
    </row>
    <row r="356" spans="1:20" x14ac:dyDescent="0.35">
      <c r="A356">
        <v>352</v>
      </c>
      <c r="B356" t="s">
        <v>702</v>
      </c>
      <c r="C356" t="s">
        <v>585</v>
      </c>
      <c r="D356" t="s">
        <v>13</v>
      </c>
      <c r="E356" t="s">
        <v>3</v>
      </c>
      <c r="F356" s="23" t="str">
        <f>IF(ISNA(E356),"",E356&amp;"-"&amp;D356)</f>
        <v>HRC-F</v>
      </c>
      <c r="G356" s="36" t="str">
        <f>IF($F356=G$3&amp;"-"&amp;G$4,IF(COUNTIF($F$5:$F356,"="&amp;$F356)&gt;5,"",$A356),"")</f>
        <v/>
      </c>
      <c r="H356" s="36" t="str">
        <f>IF($F356=H$3&amp;"-"&amp;H$4,IF(COUNTIF($F$5:$F356,"="&amp;$F356)&gt;5,"",COUNTIF($D$6:$D356,"=F")),"")</f>
        <v/>
      </c>
      <c r="I356" s="36" t="str">
        <f>IF($F356=I$3&amp;"-"&amp;I$4,IF(COUNTIF($F$5:$F356,"="&amp;$F356)&gt;5,"",$A356),"")</f>
        <v/>
      </c>
      <c r="J356" s="36" t="str">
        <f>IF($F356=J$3&amp;"-"&amp;J$4,IF(COUNTIF($F$5:$F356,"="&amp;$F356)&gt;5,"",COUNTIF($D$6:$D356,"=F")),"")</f>
        <v/>
      </c>
      <c r="K356" s="36" t="str">
        <f>IF($F356=K$3&amp;"-"&amp;K$4,IF(COUNTIF($F$5:$F356,"="&amp;$F356)&gt;5,"",$A356),"")</f>
        <v/>
      </c>
      <c r="L356" s="36" t="str">
        <f>IF($F356=L$3&amp;"-"&amp;L$4,IF(COUNTIF($F$5:$F356,"="&amp;$F356)&gt;5,"",COUNTIF($D$6:$D356,"=F")),"")</f>
        <v/>
      </c>
      <c r="M356" s="36" t="str">
        <f>IF($F356=M$3&amp;"-"&amp;M$4,IF(COUNTIF($F$5:$F356,"="&amp;$F356)&gt;5,"",$A356),"")</f>
        <v/>
      </c>
      <c r="N356" s="36" t="str">
        <f>IF($F356=N$3&amp;"-"&amp;N$4,IF(COUNTIF($F$5:$F356,"="&amp;$F356)&gt;5,"",COUNTIF($D$6:$D356,"=F")),"")</f>
        <v/>
      </c>
      <c r="O356" s="36" t="str">
        <f>IF($F356=O$3&amp;"-"&amp;O$4,IF(COUNTIF($F$5:$F356,"="&amp;$F356)&gt;5,"",$A356),"")</f>
        <v/>
      </c>
      <c r="P356" s="36" t="str">
        <f>IF($F356=P$3&amp;"-"&amp;P$4,IF(COUNTIF($F$5:$F356,"="&amp;$F356)&gt;5,"",COUNTIF($D$6:$D356,"=F")),"")</f>
        <v/>
      </c>
      <c r="Q356" s="36" t="str">
        <f>IF($F356=Q$3&amp;"-"&amp;Q$4,IF(COUNTIF($F$5:$F356,"="&amp;$F356)&gt;5,"",$A356),"")</f>
        <v/>
      </c>
      <c r="R356" s="36" t="str">
        <f>IF($F356=R$3&amp;"-"&amp;R$4,IF(COUNTIF($F$5:$F356,"="&amp;$F356)&gt;5,"",COUNTIF($D$6:$D356,"=F")),"")</f>
        <v/>
      </c>
      <c r="S356" s="62">
        <f t="shared" si="12"/>
        <v>352</v>
      </c>
      <c r="T356" s="63" t="str">
        <f t="shared" si="13"/>
        <v>0:36:03</v>
      </c>
    </row>
    <row r="357" spans="1:20" x14ac:dyDescent="0.35">
      <c r="A357">
        <v>353</v>
      </c>
      <c r="B357" t="s">
        <v>703</v>
      </c>
      <c r="C357" t="s">
        <v>586</v>
      </c>
      <c r="D357" t="s">
        <v>13</v>
      </c>
      <c r="E357" t="s">
        <v>3</v>
      </c>
      <c r="F357" s="23" t="str">
        <f>IF(ISNA(E357),"",E357&amp;"-"&amp;D357)</f>
        <v>HRC-F</v>
      </c>
      <c r="G357" s="36" t="str">
        <f>IF($F357=G$3&amp;"-"&amp;G$4,IF(COUNTIF($F$5:$F357,"="&amp;$F357)&gt;5,"",$A357),"")</f>
        <v/>
      </c>
      <c r="H357" s="36" t="str">
        <f>IF($F357=H$3&amp;"-"&amp;H$4,IF(COUNTIF($F$5:$F357,"="&amp;$F357)&gt;5,"",COUNTIF($D$6:$D357,"=F")),"")</f>
        <v/>
      </c>
      <c r="I357" s="36" t="str">
        <f>IF($F357=I$3&amp;"-"&amp;I$4,IF(COUNTIF($F$5:$F357,"="&amp;$F357)&gt;5,"",$A357),"")</f>
        <v/>
      </c>
      <c r="J357" s="36" t="str">
        <f>IF($F357=J$3&amp;"-"&amp;J$4,IF(COUNTIF($F$5:$F357,"="&amp;$F357)&gt;5,"",COUNTIF($D$6:$D357,"=F")),"")</f>
        <v/>
      </c>
      <c r="K357" s="36" t="str">
        <f>IF($F357=K$3&amp;"-"&amp;K$4,IF(COUNTIF($F$5:$F357,"="&amp;$F357)&gt;5,"",$A357),"")</f>
        <v/>
      </c>
      <c r="L357" s="36" t="str">
        <f>IF($F357=L$3&amp;"-"&amp;L$4,IF(COUNTIF($F$5:$F357,"="&amp;$F357)&gt;5,"",COUNTIF($D$6:$D357,"=F")),"")</f>
        <v/>
      </c>
      <c r="M357" s="36" t="str">
        <f>IF($F357=M$3&amp;"-"&amp;M$4,IF(COUNTIF($F$5:$F357,"="&amp;$F357)&gt;5,"",$A357),"")</f>
        <v/>
      </c>
      <c r="N357" s="36" t="str">
        <f>IF($F357=N$3&amp;"-"&amp;N$4,IF(COUNTIF($F$5:$F357,"="&amp;$F357)&gt;5,"",COUNTIF($D$6:$D357,"=F")),"")</f>
        <v/>
      </c>
      <c r="O357" s="36" t="str">
        <f>IF($F357=O$3&amp;"-"&amp;O$4,IF(COUNTIF($F$5:$F357,"="&amp;$F357)&gt;5,"",$A357),"")</f>
        <v/>
      </c>
      <c r="P357" s="36" t="str">
        <f>IF($F357=P$3&amp;"-"&amp;P$4,IF(COUNTIF($F$5:$F357,"="&amp;$F357)&gt;5,"",COUNTIF($D$6:$D357,"=F")),"")</f>
        <v/>
      </c>
      <c r="Q357" s="36" t="str">
        <f>IF($F357=Q$3&amp;"-"&amp;Q$4,IF(COUNTIF($F$5:$F357,"="&amp;$F357)&gt;5,"",$A357),"")</f>
        <v/>
      </c>
      <c r="R357" s="36" t="str">
        <f>IF($F357=R$3&amp;"-"&amp;R$4,IF(COUNTIF($F$5:$F357,"="&amp;$F357)&gt;5,"",COUNTIF($D$6:$D357,"=F")),"")</f>
        <v/>
      </c>
      <c r="S357" s="62">
        <f t="shared" si="12"/>
        <v>353</v>
      </c>
      <c r="T357" s="63" t="str">
        <f t="shared" si="13"/>
        <v>0:37:12</v>
      </c>
    </row>
    <row r="358" spans="1:20" x14ac:dyDescent="0.35">
      <c r="A358">
        <v>354</v>
      </c>
      <c r="B358" t="s">
        <v>704</v>
      </c>
      <c r="C358" t="s">
        <v>587</v>
      </c>
      <c r="D358" t="s">
        <v>13</v>
      </c>
      <c r="E358" t="s">
        <v>3</v>
      </c>
      <c r="F358" s="23" t="str">
        <f>IF(ISNA(E358),"",E358&amp;"-"&amp;D358)</f>
        <v>HRC-F</v>
      </c>
      <c r="G358" s="36" t="str">
        <f>IF($F358=G$3&amp;"-"&amp;G$4,IF(COUNTIF($F$5:$F358,"="&amp;$F358)&gt;5,"",$A358),"")</f>
        <v/>
      </c>
      <c r="H358" s="36" t="str">
        <f>IF($F358=H$3&amp;"-"&amp;H$4,IF(COUNTIF($F$5:$F358,"="&amp;$F358)&gt;5,"",COUNTIF($D$6:$D358,"=F")),"")</f>
        <v/>
      </c>
      <c r="I358" s="36" t="str">
        <f>IF($F358=I$3&amp;"-"&amp;I$4,IF(COUNTIF($F$5:$F358,"="&amp;$F358)&gt;5,"",$A358),"")</f>
        <v/>
      </c>
      <c r="J358" s="36" t="str">
        <f>IF($F358=J$3&amp;"-"&amp;J$4,IF(COUNTIF($F$5:$F358,"="&amp;$F358)&gt;5,"",COUNTIF($D$6:$D358,"=F")),"")</f>
        <v/>
      </c>
      <c r="K358" s="36" t="str">
        <f>IF($F358=K$3&amp;"-"&amp;K$4,IF(COUNTIF($F$5:$F358,"="&amp;$F358)&gt;5,"",$A358),"")</f>
        <v/>
      </c>
      <c r="L358" s="36" t="str">
        <f>IF($F358=L$3&amp;"-"&amp;L$4,IF(COUNTIF($F$5:$F358,"="&amp;$F358)&gt;5,"",COUNTIF($D$6:$D358,"=F")),"")</f>
        <v/>
      </c>
      <c r="M358" s="36" t="str">
        <f>IF($F358=M$3&amp;"-"&amp;M$4,IF(COUNTIF($F$5:$F358,"="&amp;$F358)&gt;5,"",$A358),"")</f>
        <v/>
      </c>
      <c r="N358" s="36" t="str">
        <f>IF($F358=N$3&amp;"-"&amp;N$4,IF(COUNTIF($F$5:$F358,"="&amp;$F358)&gt;5,"",COUNTIF($D$6:$D358,"=F")),"")</f>
        <v/>
      </c>
      <c r="O358" s="36" t="str">
        <f>IF($F358=O$3&amp;"-"&amp;O$4,IF(COUNTIF($F$5:$F358,"="&amp;$F358)&gt;5,"",$A358),"")</f>
        <v/>
      </c>
      <c r="P358" s="36" t="str">
        <f>IF($F358=P$3&amp;"-"&amp;P$4,IF(COUNTIF($F$5:$F358,"="&amp;$F358)&gt;5,"",COUNTIF($D$6:$D358,"=F")),"")</f>
        <v/>
      </c>
      <c r="Q358" s="36" t="str">
        <f>IF($F358=Q$3&amp;"-"&amp;Q$4,IF(COUNTIF($F$5:$F358,"="&amp;$F358)&gt;5,"",$A358),"")</f>
        <v/>
      </c>
      <c r="R358" s="36" t="str">
        <f>IF($F358=R$3&amp;"-"&amp;R$4,IF(COUNTIF($F$5:$F358,"="&amp;$F358)&gt;5,"",COUNTIF($D$6:$D358,"=F")),"")</f>
        <v/>
      </c>
      <c r="S358" s="62">
        <f t="shared" si="12"/>
        <v>354</v>
      </c>
      <c r="T358" s="63" t="str">
        <f t="shared" si="13"/>
        <v>0:38:05</v>
      </c>
    </row>
    <row r="359" spans="1:20" x14ac:dyDescent="0.35">
      <c r="A359">
        <v>355</v>
      </c>
      <c r="B359" t="s">
        <v>705</v>
      </c>
      <c r="C359" t="s">
        <v>512</v>
      </c>
      <c r="D359" t="s">
        <v>12</v>
      </c>
      <c r="E359" t="s">
        <v>0</v>
      </c>
      <c r="F359" s="23" t="str">
        <f>IF(ISNA(E359),"",E359&amp;"-"&amp;D359)</f>
        <v>C&amp;C-M</v>
      </c>
      <c r="G359" s="36" t="str">
        <f>IF($F359=G$3&amp;"-"&amp;G$4,IF(COUNTIF($F$5:$F359,"="&amp;$F359)&gt;5,"",$A359),"")</f>
        <v/>
      </c>
      <c r="H359" s="36" t="str">
        <f>IF($F359=H$3&amp;"-"&amp;H$4,IF(COUNTIF($F$5:$F359,"="&amp;$F359)&gt;5,"",COUNTIF($D$6:$D359,"=F")),"")</f>
        <v/>
      </c>
      <c r="I359" s="36" t="str">
        <f>IF($F359=I$3&amp;"-"&amp;I$4,IF(COUNTIF($F$5:$F359,"="&amp;$F359)&gt;5,"",$A359),"")</f>
        <v/>
      </c>
      <c r="J359" s="36" t="str">
        <f>IF($F359=J$3&amp;"-"&amp;J$4,IF(COUNTIF($F$5:$F359,"="&amp;$F359)&gt;5,"",COUNTIF($D$6:$D359,"=F")),"")</f>
        <v/>
      </c>
      <c r="K359" s="36" t="str">
        <f>IF($F359=K$3&amp;"-"&amp;K$4,IF(COUNTIF($F$5:$F359,"="&amp;$F359)&gt;5,"",$A359),"")</f>
        <v/>
      </c>
      <c r="L359" s="36" t="str">
        <f>IF($F359=L$3&amp;"-"&amp;L$4,IF(COUNTIF($F$5:$F359,"="&amp;$F359)&gt;5,"",COUNTIF($D$6:$D359,"=F")),"")</f>
        <v/>
      </c>
      <c r="M359" s="36" t="str">
        <f>IF($F359=M$3&amp;"-"&amp;M$4,IF(COUNTIF($F$5:$F359,"="&amp;$F359)&gt;5,"",$A359),"")</f>
        <v/>
      </c>
      <c r="N359" s="36" t="str">
        <f>IF($F359=N$3&amp;"-"&amp;N$4,IF(COUNTIF($F$5:$F359,"="&amp;$F359)&gt;5,"",COUNTIF($D$6:$D359,"=F")),"")</f>
        <v/>
      </c>
      <c r="O359" s="36" t="str">
        <f>IF($F359=O$3&amp;"-"&amp;O$4,IF(COUNTIF($F$5:$F359,"="&amp;$F359)&gt;5,"",$A359),"")</f>
        <v/>
      </c>
      <c r="P359" s="36" t="str">
        <f>IF($F359=P$3&amp;"-"&amp;P$4,IF(COUNTIF($F$5:$F359,"="&amp;$F359)&gt;5,"",COUNTIF($D$6:$D359,"=F")),"")</f>
        <v/>
      </c>
      <c r="Q359" s="36" t="str">
        <f>IF($F359=Q$3&amp;"-"&amp;Q$4,IF(COUNTIF($F$5:$F359,"="&amp;$F359)&gt;5,"",$A359),"")</f>
        <v/>
      </c>
      <c r="R359" s="36" t="str">
        <f>IF($F359=R$3&amp;"-"&amp;R$4,IF(COUNTIF($F$5:$F359,"="&amp;$F359)&gt;5,"",COUNTIF($D$6:$D359,"=F")),"")</f>
        <v/>
      </c>
      <c r="S359" s="62">
        <f t="shared" si="12"/>
        <v>355</v>
      </c>
      <c r="T359" s="63" t="str">
        <f t="shared" si="13"/>
        <v>0:38:59</v>
      </c>
    </row>
    <row r="360" spans="1:20" x14ac:dyDescent="0.35">
      <c r="A360">
        <v>356</v>
      </c>
      <c r="B360" t="s">
        <v>706</v>
      </c>
      <c r="C360" t="s">
        <v>280</v>
      </c>
      <c r="D360" t="s">
        <v>13</v>
      </c>
      <c r="E360" t="s">
        <v>3</v>
      </c>
      <c r="F360" s="23" t="str">
        <f>IF(ISNA(E360),"",E360&amp;"-"&amp;D360)</f>
        <v>HRC-F</v>
      </c>
      <c r="G360" s="36" t="str">
        <f>IF($F360=G$3&amp;"-"&amp;G$4,IF(COUNTIF($F$5:$F360,"="&amp;$F360)&gt;5,"",$A360),"")</f>
        <v/>
      </c>
      <c r="H360" s="36" t="str">
        <f>IF($F360=H$3&amp;"-"&amp;H$4,IF(COUNTIF($F$5:$F360,"="&amp;$F360)&gt;5,"",COUNTIF($D$6:$D360,"=F")),"")</f>
        <v/>
      </c>
      <c r="I360" s="36" t="str">
        <f>IF($F360=I$3&amp;"-"&amp;I$4,IF(COUNTIF($F$5:$F360,"="&amp;$F360)&gt;5,"",$A360),"")</f>
        <v/>
      </c>
      <c r="J360" s="36" t="str">
        <f>IF($F360=J$3&amp;"-"&amp;J$4,IF(COUNTIF($F$5:$F360,"="&amp;$F360)&gt;5,"",COUNTIF($D$6:$D360,"=F")),"")</f>
        <v/>
      </c>
      <c r="K360" s="36" t="str">
        <f>IF($F360=K$3&amp;"-"&amp;K$4,IF(COUNTIF($F$5:$F360,"="&amp;$F360)&gt;5,"",$A360),"")</f>
        <v/>
      </c>
      <c r="L360" s="36" t="str">
        <f>IF($F360=L$3&amp;"-"&amp;L$4,IF(COUNTIF($F$5:$F360,"="&amp;$F360)&gt;5,"",COUNTIF($D$6:$D360,"=F")),"")</f>
        <v/>
      </c>
      <c r="M360" s="36" t="str">
        <f>IF($F360=M$3&amp;"-"&amp;M$4,IF(COUNTIF($F$5:$F360,"="&amp;$F360)&gt;5,"",$A360),"")</f>
        <v/>
      </c>
      <c r="N360" s="36" t="str">
        <f>IF($F360=N$3&amp;"-"&amp;N$4,IF(COUNTIF($F$5:$F360,"="&amp;$F360)&gt;5,"",COUNTIF($D$6:$D360,"=F")),"")</f>
        <v/>
      </c>
      <c r="O360" s="36" t="str">
        <f>IF($F360=O$3&amp;"-"&amp;O$4,IF(COUNTIF($F$5:$F360,"="&amp;$F360)&gt;5,"",$A360),"")</f>
        <v/>
      </c>
      <c r="P360" s="36" t="str">
        <f>IF($F360=P$3&amp;"-"&amp;P$4,IF(COUNTIF($F$5:$F360,"="&amp;$F360)&gt;5,"",COUNTIF($D$6:$D360,"=F")),"")</f>
        <v/>
      </c>
      <c r="Q360" s="36" t="str">
        <f>IF($F360=Q$3&amp;"-"&amp;Q$4,IF(COUNTIF($F$5:$F360,"="&amp;$F360)&gt;5,"",$A360),"")</f>
        <v/>
      </c>
      <c r="R360" s="36" t="str">
        <f>IF($F360=R$3&amp;"-"&amp;R$4,IF(COUNTIF($F$5:$F360,"="&amp;$F360)&gt;5,"",COUNTIF($D$6:$D360,"=F")),"")</f>
        <v/>
      </c>
      <c r="S360" s="62">
        <f t="shared" si="12"/>
        <v>356</v>
      </c>
      <c r="T360" s="63" t="str">
        <f t="shared" si="13"/>
        <v>0:39:22</v>
      </c>
    </row>
    <row r="361" spans="1:20" x14ac:dyDescent="0.35">
      <c r="A361">
        <v>357</v>
      </c>
      <c r="B361" t="s">
        <v>707</v>
      </c>
      <c r="C361" t="s">
        <v>268</v>
      </c>
      <c r="D361" t="s">
        <v>12</v>
      </c>
      <c r="E361" t="s">
        <v>3</v>
      </c>
      <c r="F361" s="23" t="str">
        <f>IF(ISNA(E361),"",E361&amp;"-"&amp;D361)</f>
        <v>HRC-M</v>
      </c>
      <c r="G361" s="36" t="str">
        <f>IF($F361=G$3&amp;"-"&amp;G$4,IF(COUNTIF($F$5:$F361,"="&amp;$F361)&gt;5,"",$A361),"")</f>
        <v/>
      </c>
      <c r="H361" s="36" t="str">
        <f>IF($F361=H$3&amp;"-"&amp;H$4,IF(COUNTIF($F$5:$F361,"="&amp;$F361)&gt;5,"",COUNTIF($D$6:$D361,"=F")),"")</f>
        <v/>
      </c>
      <c r="I361" s="36" t="str">
        <f>IF($F361=I$3&amp;"-"&amp;I$4,IF(COUNTIF($F$5:$F361,"="&amp;$F361)&gt;5,"",$A361),"")</f>
        <v/>
      </c>
      <c r="J361" s="36" t="str">
        <f>IF($F361=J$3&amp;"-"&amp;J$4,IF(COUNTIF($F$5:$F361,"="&amp;$F361)&gt;5,"",COUNTIF($D$6:$D361,"=F")),"")</f>
        <v/>
      </c>
      <c r="K361" s="36" t="str">
        <f>IF($F361=K$3&amp;"-"&amp;K$4,IF(COUNTIF($F$5:$F361,"="&amp;$F361)&gt;5,"",$A361),"")</f>
        <v/>
      </c>
      <c r="L361" s="36" t="str">
        <f>IF($F361=L$3&amp;"-"&amp;L$4,IF(COUNTIF($F$5:$F361,"="&amp;$F361)&gt;5,"",COUNTIF($D$6:$D361,"=F")),"")</f>
        <v/>
      </c>
      <c r="M361" s="36" t="str">
        <f>IF($F361=M$3&amp;"-"&amp;M$4,IF(COUNTIF($F$5:$F361,"="&amp;$F361)&gt;5,"",$A361),"")</f>
        <v/>
      </c>
      <c r="N361" s="36" t="str">
        <f>IF($F361=N$3&amp;"-"&amp;N$4,IF(COUNTIF($F$5:$F361,"="&amp;$F361)&gt;5,"",COUNTIF($D$6:$D361,"=F")),"")</f>
        <v/>
      </c>
      <c r="O361" s="36" t="str">
        <f>IF($F361=O$3&amp;"-"&amp;O$4,IF(COUNTIF($F$5:$F361,"="&amp;$F361)&gt;5,"",$A361),"")</f>
        <v/>
      </c>
      <c r="P361" s="36" t="str">
        <f>IF($F361=P$3&amp;"-"&amp;P$4,IF(COUNTIF($F$5:$F361,"="&amp;$F361)&gt;5,"",COUNTIF($D$6:$D361,"=F")),"")</f>
        <v/>
      </c>
      <c r="Q361" s="36" t="str">
        <f>IF($F361=Q$3&amp;"-"&amp;Q$4,IF(COUNTIF($F$5:$F361,"="&amp;$F361)&gt;5,"",$A361),"")</f>
        <v/>
      </c>
      <c r="R361" s="36" t="str">
        <f>IF($F361=R$3&amp;"-"&amp;R$4,IF(COUNTIF($F$5:$F361,"="&amp;$F361)&gt;5,"",COUNTIF($D$6:$D361,"=F")),"")</f>
        <v/>
      </c>
      <c r="S361" s="62">
        <f t="shared" si="12"/>
        <v>357</v>
      </c>
      <c r="T361" s="63" t="str">
        <f t="shared" si="13"/>
        <v>0:39:26</v>
      </c>
    </row>
    <row r="362" spans="1:20" x14ac:dyDescent="0.35">
      <c r="A362">
        <v>358</v>
      </c>
      <c r="B362" t="s">
        <v>707</v>
      </c>
      <c r="C362" t="s">
        <v>36</v>
      </c>
      <c r="D362" t="s">
        <v>12</v>
      </c>
      <c r="E362" t="s">
        <v>1</v>
      </c>
      <c r="F362" s="23" t="str">
        <f>IF(ISNA(E362),"",E362&amp;"-"&amp;D362)</f>
        <v>CTC-M</v>
      </c>
      <c r="G362" s="36" t="str">
        <f>IF($F362=G$3&amp;"-"&amp;G$4,IF(COUNTIF($F$5:$F362,"="&amp;$F362)&gt;5,"",$A362),"")</f>
        <v/>
      </c>
      <c r="H362" s="36" t="str">
        <f>IF($F362=H$3&amp;"-"&amp;H$4,IF(COUNTIF($F$5:$F362,"="&amp;$F362)&gt;5,"",COUNTIF($D$6:$D362,"=F")),"")</f>
        <v/>
      </c>
      <c r="I362" s="36" t="str">
        <f>IF($F362=I$3&amp;"-"&amp;I$4,IF(COUNTIF($F$5:$F362,"="&amp;$F362)&gt;5,"",$A362),"")</f>
        <v/>
      </c>
      <c r="J362" s="36" t="str">
        <f>IF($F362=J$3&amp;"-"&amp;J$4,IF(COUNTIF($F$5:$F362,"="&amp;$F362)&gt;5,"",COUNTIF($D$6:$D362,"=F")),"")</f>
        <v/>
      </c>
      <c r="K362" s="36" t="str">
        <f>IF($F362=K$3&amp;"-"&amp;K$4,IF(COUNTIF($F$5:$F362,"="&amp;$F362)&gt;5,"",$A362),"")</f>
        <v/>
      </c>
      <c r="L362" s="36" t="str">
        <f>IF($F362=L$3&amp;"-"&amp;L$4,IF(COUNTIF($F$5:$F362,"="&amp;$F362)&gt;5,"",COUNTIF($D$6:$D362,"=F")),"")</f>
        <v/>
      </c>
      <c r="M362" s="36" t="str">
        <f>IF($F362=M$3&amp;"-"&amp;M$4,IF(COUNTIF($F$5:$F362,"="&amp;$F362)&gt;5,"",$A362),"")</f>
        <v/>
      </c>
      <c r="N362" s="36" t="str">
        <f>IF($F362=N$3&amp;"-"&amp;N$4,IF(COUNTIF($F$5:$F362,"="&amp;$F362)&gt;5,"",COUNTIF($D$6:$D362,"=F")),"")</f>
        <v/>
      </c>
      <c r="O362" s="36" t="str">
        <f>IF($F362=O$3&amp;"-"&amp;O$4,IF(COUNTIF($F$5:$F362,"="&amp;$F362)&gt;5,"",$A362),"")</f>
        <v/>
      </c>
      <c r="P362" s="36" t="str">
        <f>IF($F362=P$3&amp;"-"&amp;P$4,IF(COUNTIF($F$5:$F362,"="&amp;$F362)&gt;5,"",COUNTIF($D$6:$D362,"=F")),"")</f>
        <v/>
      </c>
      <c r="Q362" s="36" t="str">
        <f>IF($F362=Q$3&amp;"-"&amp;Q$4,IF(COUNTIF($F$5:$F362,"="&amp;$F362)&gt;5,"",$A362),"")</f>
        <v/>
      </c>
      <c r="R362" s="36" t="str">
        <f>IF($F362=R$3&amp;"-"&amp;R$4,IF(COUNTIF($F$5:$F362,"="&amp;$F362)&gt;5,"",COUNTIF($D$6:$D362,"=F")),"")</f>
        <v/>
      </c>
      <c r="S362" s="62">
        <f t="shared" si="12"/>
        <v>358</v>
      </c>
      <c r="T362" s="63" t="str">
        <f t="shared" si="13"/>
        <v>0:39:26</v>
      </c>
    </row>
  </sheetData>
  <autoFilter ref="A4:R311" xr:uid="{00000000-0009-0000-0000-000004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0"/>
  <sheetViews>
    <sheetView tabSelected="1" workbookViewId="0">
      <selection activeCell="H3" sqref="H3"/>
    </sheetView>
  </sheetViews>
  <sheetFormatPr defaultColWidth="8.81640625" defaultRowHeight="14.5" x14ac:dyDescent="0.35"/>
  <cols>
    <col min="1" max="1" width="5.453125" bestFit="1" customWidth="1"/>
    <col min="2" max="2" width="10.6328125" bestFit="1" customWidth="1"/>
    <col min="3" max="3" width="7.36328125" bestFit="1" customWidth="1"/>
    <col min="4" max="4" width="20.1796875" bestFit="1" customWidth="1"/>
    <col min="5" max="5" width="12.36328125" bestFit="1" customWidth="1"/>
    <col min="6" max="7" width="12.36328125" style="48" hidden="1" customWidth="1"/>
    <col min="8" max="8" width="9.453125" bestFit="1" customWidth="1"/>
    <col min="9" max="9" width="11.81640625" bestFit="1" customWidth="1"/>
    <col min="10" max="10" width="11.81640625" customWidth="1"/>
    <col min="11" max="13" width="11.81640625" style="49" hidden="1" customWidth="1"/>
    <col min="14" max="14" width="17.1796875" bestFit="1" customWidth="1"/>
  </cols>
  <sheetData>
    <row r="1" spans="1:14" x14ac:dyDescent="0.35">
      <c r="A1" s="2" t="s">
        <v>21</v>
      </c>
      <c r="B1" s="3" t="s">
        <v>22</v>
      </c>
      <c r="C1" s="4" t="s">
        <v>23</v>
      </c>
      <c r="D1" s="4" t="s">
        <v>24</v>
      </c>
      <c r="E1" s="4" t="s">
        <v>25</v>
      </c>
      <c r="F1" s="54" t="s">
        <v>41</v>
      </c>
      <c r="G1" s="54" t="s">
        <v>42</v>
      </c>
      <c r="H1" s="4" t="s">
        <v>26</v>
      </c>
      <c r="I1" s="4" t="s">
        <v>1</v>
      </c>
      <c r="J1" s="4" t="s">
        <v>27</v>
      </c>
      <c r="K1" s="60" t="s">
        <v>43</v>
      </c>
      <c r="L1" s="60" t="s">
        <v>44</v>
      </c>
      <c r="M1" s="60" t="s">
        <v>45</v>
      </c>
      <c r="N1" s="5" t="s">
        <v>28</v>
      </c>
    </row>
    <row r="2" spans="1:14" x14ac:dyDescent="0.35">
      <c r="A2" s="6" t="s">
        <v>0</v>
      </c>
      <c r="B2" s="7" t="s">
        <v>29</v>
      </c>
      <c r="C2" s="8">
        <f>'1-Results'!G2</f>
        <v>18</v>
      </c>
      <c r="D2" s="8">
        <f>COUNTIF('1-Results'!F$5:F$500,"="&amp;A2&amp;"-"&amp;LEFT(B2,1))</f>
        <v>39</v>
      </c>
      <c r="E2" s="8">
        <f>SUM(C2-D2)</f>
        <v>-21</v>
      </c>
      <c r="F2" s="50">
        <f>E2</f>
        <v>-21</v>
      </c>
      <c r="G2" s="50"/>
      <c r="H2" s="9">
        <f>RANK($F2,F$2:F$19,1)</f>
        <v>1</v>
      </c>
      <c r="I2" s="9">
        <f>7-H2</f>
        <v>6</v>
      </c>
      <c r="J2" s="9">
        <f>SUM(I2:I2)</f>
        <v>6</v>
      </c>
      <c r="K2" s="55">
        <f>J2</f>
        <v>6</v>
      </c>
      <c r="L2" s="55"/>
      <c r="M2" s="56"/>
      <c r="N2" s="9" t="str">
        <f>MID("xx1st2nd3rd4th5th6th",RANK($K2,K$2:K$19,0)*3,3)&amp;IF(COUNTIF(K$2:K$19,"="&amp;K2)=1,"","=")</f>
        <v>1st</v>
      </c>
    </row>
    <row r="3" spans="1:14" x14ac:dyDescent="0.35">
      <c r="A3" s="6" t="s">
        <v>0</v>
      </c>
      <c r="B3" s="7" t="s">
        <v>30</v>
      </c>
      <c r="C3" s="8">
        <f>'1-Results'!H2</f>
        <v>17</v>
      </c>
      <c r="D3" s="55">
        <f>COUNTIF('1-Results'!F$5:F$500,"="&amp;A3&amp;"-"&amp;LEFT(B3,1))</f>
        <v>30</v>
      </c>
      <c r="E3" s="8">
        <f>SUM(C3-D3)</f>
        <v>-13</v>
      </c>
      <c r="F3" s="50"/>
      <c r="G3" s="50">
        <f>E3</f>
        <v>-13</v>
      </c>
      <c r="H3" s="9">
        <f>RANK($G3,G$2:G$19,1)</f>
        <v>1</v>
      </c>
      <c r="I3" s="9">
        <f>7-H3</f>
        <v>6</v>
      </c>
      <c r="J3" s="9">
        <f>SUM(I3:I3)</f>
        <v>6</v>
      </c>
      <c r="K3" s="55"/>
      <c r="L3" s="55">
        <f>J3</f>
        <v>6</v>
      </c>
      <c r="M3" s="56"/>
      <c r="N3" s="61" t="str">
        <f>MID("xx1st2nd3rd4th5th6th",RANK($L3,L$2:L$19,0)*3,3)&amp;IF(COUNTIF(L$2:L$19,"="&amp;L3)=1,"","=")</f>
        <v>1st</v>
      </c>
    </row>
    <row r="4" spans="1:14" ht="15" thickBot="1" x14ac:dyDescent="0.4">
      <c r="A4" s="25" t="s">
        <v>0</v>
      </c>
      <c r="B4" s="26" t="s">
        <v>31</v>
      </c>
      <c r="C4" s="27"/>
      <c r="D4" s="27">
        <f>SUM(D2:D3)</f>
        <v>69</v>
      </c>
      <c r="E4" s="28"/>
      <c r="F4" s="52"/>
      <c r="G4" s="52"/>
      <c r="H4" s="29"/>
      <c r="I4" s="29">
        <f>SUM(I2:I3)</f>
        <v>12</v>
      </c>
      <c r="J4" s="29">
        <f>SUM(I4:I4)</f>
        <v>12</v>
      </c>
      <c r="K4" s="57"/>
      <c r="L4" s="57"/>
      <c r="M4" s="58">
        <f>J4</f>
        <v>12</v>
      </c>
      <c r="N4" s="47" t="str">
        <f>MID("xx1st2nd3rd4th5th6th",RANK($M4,M$2:M$19,0)*3,3)&amp;IF(COUNTIF(M$2:M$19,"="&amp;M4)=1,"","=")</f>
        <v>1st</v>
      </c>
    </row>
    <row r="5" spans="1:14" ht="15" thickTop="1" x14ac:dyDescent="0.35">
      <c r="A5" s="6" t="s">
        <v>1</v>
      </c>
      <c r="B5" s="10" t="s">
        <v>29</v>
      </c>
      <c r="C5" s="11">
        <f>'1-Results'!I2</f>
        <v>126</v>
      </c>
      <c r="D5" s="55">
        <f>COUNTIF('1-Results'!F$5:F$500,"="&amp;A5&amp;"-"&amp;LEFT(B5,1))</f>
        <v>40</v>
      </c>
      <c r="E5" s="8">
        <f>SUM(C5-D5)</f>
        <v>86</v>
      </c>
      <c r="F5" s="50">
        <f>E5</f>
        <v>86</v>
      </c>
      <c r="G5" s="50"/>
      <c r="H5" s="51">
        <f>RANK($F5,F$2:F$19,1)</f>
        <v>4</v>
      </c>
      <c r="I5" s="9">
        <f>7-H5</f>
        <v>3</v>
      </c>
      <c r="J5" s="9">
        <f>SUM(I5:I5)</f>
        <v>3</v>
      </c>
      <c r="K5" s="55">
        <f>J5</f>
        <v>3</v>
      </c>
      <c r="L5" s="55"/>
      <c r="M5" s="56"/>
      <c r="N5" s="61" t="str">
        <f>MID("xx1st2nd3rd4th5th6th",RANK($K5,K$2:K$19,0)*3,3)&amp;IF(COUNTIF(K$2:K$19,"="&amp;K5)=1,"","=")</f>
        <v>4th</v>
      </c>
    </row>
    <row r="6" spans="1:14" x14ac:dyDescent="0.35">
      <c r="A6" s="6" t="s">
        <v>1</v>
      </c>
      <c r="B6" s="7" t="s">
        <v>30</v>
      </c>
      <c r="C6" s="8">
        <f>'1-Results'!J2</f>
        <v>82</v>
      </c>
      <c r="D6" s="55">
        <f>COUNTIF('1-Results'!F$5:F$500,"="&amp;A6&amp;"-"&amp;LEFT(B6,1))</f>
        <v>20</v>
      </c>
      <c r="E6" s="8">
        <f>SUM(C6-D6)</f>
        <v>62</v>
      </c>
      <c r="F6" s="50"/>
      <c r="G6" s="50">
        <f>E6</f>
        <v>62</v>
      </c>
      <c r="H6" s="51">
        <f>RANK($G6,G$2:G$19,1)</f>
        <v>2</v>
      </c>
      <c r="I6" s="9">
        <f>7-H6</f>
        <v>5</v>
      </c>
      <c r="J6" s="9">
        <f>SUM(I6:I6)</f>
        <v>5</v>
      </c>
      <c r="K6" s="55"/>
      <c r="L6" s="55">
        <f>J6</f>
        <v>5</v>
      </c>
      <c r="M6" s="56"/>
      <c r="N6" s="61" t="str">
        <f>MID("xx1st2nd3rd4th5th6th",RANK($L6,L$2:L$19,0)*3,3)&amp;IF(COUNTIF(L$2:L$19,"="&amp;L6)=1,"","=")</f>
        <v>2nd</v>
      </c>
    </row>
    <row r="7" spans="1:14" ht="15" thickBot="1" x14ac:dyDescent="0.4">
      <c r="A7" s="25" t="s">
        <v>1</v>
      </c>
      <c r="B7" s="26" t="s">
        <v>31</v>
      </c>
      <c r="C7" s="27"/>
      <c r="D7" s="27">
        <f>SUM(D5:D6)</f>
        <v>60</v>
      </c>
      <c r="E7" s="28"/>
      <c r="F7" s="52"/>
      <c r="G7" s="52"/>
      <c r="H7" s="29"/>
      <c r="I7" s="29">
        <f>SUM(I5:I6)</f>
        <v>8</v>
      </c>
      <c r="J7" s="29">
        <f>SUM(I7:I7)</f>
        <v>8</v>
      </c>
      <c r="K7" s="57"/>
      <c r="L7" s="57"/>
      <c r="M7" s="58">
        <f>J7</f>
        <v>8</v>
      </c>
      <c r="N7" s="47" t="str">
        <f>MID("xx1st2nd3rd4th5th6th",RANK($M7,M$2:M$19,0)*3,3)&amp;IF(COUNTIF(M$2:M$19,"="&amp;M7)=1,"","=")</f>
        <v>2nd</v>
      </c>
    </row>
    <row r="8" spans="1:14" ht="15" thickTop="1" x14ac:dyDescent="0.35">
      <c r="A8" s="6" t="s">
        <v>32</v>
      </c>
      <c r="B8" s="7" t="s">
        <v>29</v>
      </c>
      <c r="C8" s="8">
        <f>'1-Results'!K2</f>
        <v>90</v>
      </c>
      <c r="D8" s="55">
        <f>COUNTIF('1-Results'!F$5:F$500,"="&amp;A8&amp;"-"&amp;LEFT(B8,1))</f>
        <v>33</v>
      </c>
      <c r="E8" s="8">
        <f>SUM(C8-D8)</f>
        <v>57</v>
      </c>
      <c r="F8" s="50">
        <f>E8</f>
        <v>57</v>
      </c>
      <c r="G8" s="50"/>
      <c r="H8" s="51">
        <f>RANK($F8,F$2:F$19,1)</f>
        <v>3</v>
      </c>
      <c r="I8" s="9">
        <f>7-H8</f>
        <v>4</v>
      </c>
      <c r="J8" s="9">
        <f>SUM(I8:I8)</f>
        <v>4</v>
      </c>
      <c r="K8" s="55">
        <f>J8</f>
        <v>4</v>
      </c>
      <c r="L8" s="55"/>
      <c r="M8" s="56"/>
      <c r="N8" s="61" t="str">
        <f>MID("xx1st2nd3rd4th5th6th",RANK($K8,K$2:K$19,0)*3,3)&amp;IF(COUNTIF(K$2:K$19,"="&amp;K8)=1,"","=")</f>
        <v>3rd</v>
      </c>
    </row>
    <row r="9" spans="1:14" x14ac:dyDescent="0.35">
      <c r="A9" s="12" t="s">
        <v>32</v>
      </c>
      <c r="B9" s="7" t="s">
        <v>30</v>
      </c>
      <c r="C9" s="55">
        <f>'1-Results'!L2</f>
        <v>143</v>
      </c>
      <c r="D9" s="55">
        <f>COUNTIF('1-Results'!F$5:F$500,"="&amp;A9&amp;"-"&amp;LEFT(B9,1))</f>
        <v>16</v>
      </c>
      <c r="E9" s="8">
        <f>SUM(C9-D9)</f>
        <v>127</v>
      </c>
      <c r="F9" s="50"/>
      <c r="G9" s="50">
        <f>E9</f>
        <v>127</v>
      </c>
      <c r="H9" s="51">
        <f>RANK($G9,G$2:G$19,1)</f>
        <v>4</v>
      </c>
      <c r="I9" s="9">
        <f>7-H9</f>
        <v>3</v>
      </c>
      <c r="J9" s="9">
        <f>SUM(I9:I9)</f>
        <v>3</v>
      </c>
      <c r="K9" s="55"/>
      <c r="L9" s="55">
        <f>J9</f>
        <v>3</v>
      </c>
      <c r="M9" s="56"/>
      <c r="N9" s="61" t="str">
        <f>MID("xx1st2nd3rd4th5th6th",RANK($L9,L$2:L$19,0)*3,3)&amp;IF(COUNTIF(L$2:L$19,"="&amp;L9)=1,"","=")</f>
        <v>4th</v>
      </c>
    </row>
    <row r="10" spans="1:14" ht="15" thickBot="1" x14ac:dyDescent="0.4">
      <c r="A10" s="31" t="s">
        <v>32</v>
      </c>
      <c r="B10" s="26" t="s">
        <v>31</v>
      </c>
      <c r="C10" s="27"/>
      <c r="D10" s="27">
        <f>SUM(D8:D9)</f>
        <v>49</v>
      </c>
      <c r="E10" s="28"/>
      <c r="F10" s="52"/>
      <c r="G10" s="52"/>
      <c r="H10" s="29"/>
      <c r="I10" s="29">
        <f>SUM(I8:I9)</f>
        <v>7</v>
      </c>
      <c r="J10" s="29">
        <f>SUM(I10:I10)</f>
        <v>7</v>
      </c>
      <c r="K10" s="57"/>
      <c r="L10" s="57"/>
      <c r="M10" s="58">
        <f>J10</f>
        <v>7</v>
      </c>
      <c r="N10" s="47" t="str">
        <f>MID("xx1st2nd3rd4th5th6th",RANK($M10,M$2:M$19,0)*3,3)&amp;IF(COUNTIF(M$2:M$19,"="&amp;M10)=1,"","=")</f>
        <v>3rd=</v>
      </c>
    </row>
    <row r="11" spans="1:14" ht="15" thickTop="1" x14ac:dyDescent="0.35">
      <c r="A11" s="6" t="s">
        <v>3</v>
      </c>
      <c r="B11" s="10" t="s">
        <v>29</v>
      </c>
      <c r="C11" s="11">
        <f>'1-Results'!M2</f>
        <v>70</v>
      </c>
      <c r="D11" s="55">
        <f>COUNTIF('1-Results'!F$5:F$500,"="&amp;A11&amp;"-"&amp;LEFT(B11,1))</f>
        <v>40</v>
      </c>
      <c r="E11" s="8">
        <f>SUM(C11-D11)</f>
        <v>30</v>
      </c>
      <c r="F11" s="50">
        <f>E11</f>
        <v>30</v>
      </c>
      <c r="G11" s="50"/>
      <c r="H11" s="51">
        <f>RANK($F11,F$2:F$19,1)</f>
        <v>2</v>
      </c>
      <c r="I11" s="9">
        <f>7-H11</f>
        <v>5</v>
      </c>
      <c r="J11" s="9">
        <f>SUM(I11:I11)</f>
        <v>5</v>
      </c>
      <c r="K11" s="55">
        <f>J11</f>
        <v>5</v>
      </c>
      <c r="L11" s="55"/>
      <c r="M11" s="56"/>
      <c r="N11" s="61" t="str">
        <f>MID("xx1st2nd3rd4th5th6th",RANK($K11,K$2:K$19,0)*3,3)&amp;IF(COUNTIF(K$2:K$19,"="&amp;K11)=1,"","=")</f>
        <v>2nd</v>
      </c>
    </row>
    <row r="12" spans="1:14" x14ac:dyDescent="0.35">
      <c r="A12" s="6" t="s">
        <v>3</v>
      </c>
      <c r="B12" s="7" t="s">
        <v>30</v>
      </c>
      <c r="C12" s="8">
        <f>'1-Results'!N2</f>
        <v>192</v>
      </c>
      <c r="D12" s="55">
        <f>COUNTIF('1-Results'!F$5:F$500,"="&amp;A12&amp;"-"&amp;LEFT(B12,1))</f>
        <v>41</v>
      </c>
      <c r="E12" s="8">
        <f>SUM(C12-D12)</f>
        <v>151</v>
      </c>
      <c r="F12" s="50"/>
      <c r="G12" s="50">
        <f>E12</f>
        <v>151</v>
      </c>
      <c r="H12" s="51">
        <f>RANK($G12,G$2:G$19,1)</f>
        <v>5</v>
      </c>
      <c r="I12" s="9">
        <f>7-H12</f>
        <v>2</v>
      </c>
      <c r="J12" s="9">
        <f>SUM(I12:I12)</f>
        <v>2</v>
      </c>
      <c r="K12" s="55"/>
      <c r="L12" s="55">
        <f>J12</f>
        <v>2</v>
      </c>
      <c r="M12" s="56"/>
      <c r="N12" s="61" t="str">
        <f>MID("xx1st2nd3rd4th5th6th",RANK($L12,L$2:L$19,0)*3,3)&amp;IF(COUNTIF(L$2:L$19,"="&amp;L12)=1,"","=")</f>
        <v>5th</v>
      </c>
    </row>
    <row r="13" spans="1:14" ht="15" thickBot="1" x14ac:dyDescent="0.4">
      <c r="A13" s="25" t="s">
        <v>3</v>
      </c>
      <c r="B13" s="26" t="s">
        <v>31</v>
      </c>
      <c r="C13" s="27"/>
      <c r="D13" s="27">
        <f>SUM(D11:D12)</f>
        <v>81</v>
      </c>
      <c r="E13" s="28"/>
      <c r="F13" s="52"/>
      <c r="G13" s="52"/>
      <c r="H13" s="29"/>
      <c r="I13" s="29">
        <f>SUM(I11:I12)</f>
        <v>7</v>
      </c>
      <c r="J13" s="29">
        <f>SUM(I13:I13)</f>
        <v>7</v>
      </c>
      <c r="K13" s="57"/>
      <c r="L13" s="57"/>
      <c r="M13" s="58">
        <f>J13</f>
        <v>7</v>
      </c>
      <c r="N13" s="47" t="str">
        <f>MID("xx1st2nd3rd4th5th6th",RANK($M13,M$2:M$19,0)*3,3)&amp;IF(COUNTIF(M$2:M$19,"="&amp;M13)=1,"","=")</f>
        <v>3rd=</v>
      </c>
    </row>
    <row r="14" spans="1:14" ht="15" thickTop="1" x14ac:dyDescent="0.35">
      <c r="A14" s="12" t="s">
        <v>4</v>
      </c>
      <c r="B14" s="7" t="s">
        <v>29</v>
      </c>
      <c r="C14" s="8">
        <f>'1-Results'!O2</f>
        <v>126</v>
      </c>
      <c r="D14" s="55">
        <f>COUNTIF('1-Results'!F$5:F$500,"="&amp;A14&amp;"-"&amp;LEFT(B14,1))</f>
        <v>27</v>
      </c>
      <c r="E14" s="8">
        <f>SUM(C14-D14)</f>
        <v>99</v>
      </c>
      <c r="F14" s="50">
        <f>E14</f>
        <v>99</v>
      </c>
      <c r="G14" s="50"/>
      <c r="H14" s="51">
        <f>RANK($F14,F$2:F$19,1)</f>
        <v>5</v>
      </c>
      <c r="I14" s="9">
        <f>7-H14</f>
        <v>2</v>
      </c>
      <c r="J14" s="9">
        <f>SUM(I14:I14)</f>
        <v>2</v>
      </c>
      <c r="K14" s="55">
        <f>J14</f>
        <v>2</v>
      </c>
      <c r="L14" s="55"/>
      <c r="M14" s="56"/>
      <c r="N14" s="61" t="str">
        <f>MID("xx1st2nd3rd4th5th6th",RANK($K14,K$2:K$19,0)*3,3)&amp;IF(COUNTIF(K$2:K$19,"="&amp;K14)=1,"","=")</f>
        <v>5th</v>
      </c>
    </row>
    <row r="15" spans="1:14" x14ac:dyDescent="0.35">
      <c r="A15" s="6" t="s">
        <v>4</v>
      </c>
      <c r="B15" s="7" t="s">
        <v>30</v>
      </c>
      <c r="C15" s="8">
        <f>'1-Results'!P2</f>
        <v>119</v>
      </c>
      <c r="D15" s="55">
        <f>COUNTIF('1-Results'!F$5:F$500,"="&amp;A15&amp;"-"&amp;LEFT(B15,1))</f>
        <v>28</v>
      </c>
      <c r="E15" s="8">
        <f>SUM(C15-D15)</f>
        <v>91</v>
      </c>
      <c r="F15" s="50"/>
      <c r="G15" s="50">
        <f>E15</f>
        <v>91</v>
      </c>
      <c r="H15" s="51">
        <f>RANK($G15,G$2:G$19,1)</f>
        <v>3</v>
      </c>
      <c r="I15" s="9">
        <f>7-H15</f>
        <v>4</v>
      </c>
      <c r="J15" s="9">
        <f>SUM(I15:I15)</f>
        <v>4</v>
      </c>
      <c r="K15" s="55"/>
      <c r="L15" s="55">
        <f>J15</f>
        <v>4</v>
      </c>
      <c r="M15" s="56"/>
      <c r="N15" s="61" t="str">
        <f>MID("xx1st2nd3rd4th5th6th",RANK($L15,L$2:L$19,0)*3,3)&amp;IF(COUNTIF(L$2:L$19,"="&amp;L15)=1,"","=")</f>
        <v>3rd</v>
      </c>
    </row>
    <row r="16" spans="1:14" ht="15" thickBot="1" x14ac:dyDescent="0.4">
      <c r="A16" s="25" t="s">
        <v>4</v>
      </c>
      <c r="B16" s="26" t="s">
        <v>31</v>
      </c>
      <c r="C16" s="27"/>
      <c r="D16" s="27">
        <f>SUM(D14:D15)</f>
        <v>55</v>
      </c>
      <c r="E16" s="28"/>
      <c r="F16" s="52"/>
      <c r="G16" s="52"/>
      <c r="H16" s="29"/>
      <c r="I16" s="29">
        <f>SUM(I14:I15)</f>
        <v>6</v>
      </c>
      <c r="J16" s="29">
        <f>SUM(I16:I16)</f>
        <v>6</v>
      </c>
      <c r="K16" s="57"/>
      <c r="L16" s="57"/>
      <c r="M16" s="58">
        <f>J16</f>
        <v>6</v>
      </c>
      <c r="N16" s="47" t="str">
        <f>MID("xx1st2nd3rd4th5th6th",RANK($M16,M$2:M$19,0)*3,3)&amp;IF(COUNTIF(M$2:M$19,"="&amp;M16)=1,"","=")</f>
        <v>5th</v>
      </c>
    </row>
    <row r="17" spans="1:14" ht="15" thickTop="1" x14ac:dyDescent="0.35">
      <c r="A17" s="12" t="s">
        <v>5</v>
      </c>
      <c r="B17" s="7" t="s">
        <v>29</v>
      </c>
      <c r="C17" s="8">
        <f>'1-Results'!Q2</f>
        <v>276</v>
      </c>
      <c r="D17" s="55">
        <f>COUNTIF('1-Results'!F$5:F$500,"="&amp;A17&amp;"-"&amp;LEFT(B17,1))</f>
        <v>27</v>
      </c>
      <c r="E17" s="8">
        <f>SUM(C17-D17)</f>
        <v>249</v>
      </c>
      <c r="F17" s="50">
        <f>E17</f>
        <v>249</v>
      </c>
      <c r="G17" s="50"/>
      <c r="H17" s="51">
        <f>RANK($F17,F$2:F$19,1)</f>
        <v>6</v>
      </c>
      <c r="I17" s="9">
        <f>7-H17</f>
        <v>1</v>
      </c>
      <c r="J17" s="9">
        <f>SUM(I17:I17)</f>
        <v>1</v>
      </c>
      <c r="K17" s="55">
        <f>J17</f>
        <v>1</v>
      </c>
      <c r="L17" s="55"/>
      <c r="M17" s="56"/>
      <c r="N17" s="61" t="str">
        <f>MID("xx1st2nd3rd4th5th6th",RANK($K17,K$2:K$19,0)*3,3)&amp;IF(COUNTIF(K$2:K$19,"="&amp;K17)=1,"","=")</f>
        <v>6th</v>
      </c>
    </row>
    <row r="18" spans="1:14" x14ac:dyDescent="0.35">
      <c r="A18" s="6" t="s">
        <v>5</v>
      </c>
      <c r="B18" s="7" t="s">
        <v>30</v>
      </c>
      <c r="C18" s="8">
        <f>'1-Results'!R2</f>
        <v>174</v>
      </c>
      <c r="D18" s="55">
        <f>COUNTIF('1-Results'!F$5:F$500,"="&amp;A18&amp;"-"&amp;LEFT(B18,1))</f>
        <v>17</v>
      </c>
      <c r="E18" s="8">
        <f>SUM(C18-D18)</f>
        <v>157</v>
      </c>
      <c r="F18" s="50"/>
      <c r="G18" s="50">
        <f>E18</f>
        <v>157</v>
      </c>
      <c r="H18" s="51">
        <f>RANK($G18,G$2:G$19,1)</f>
        <v>6</v>
      </c>
      <c r="I18" s="9">
        <f>7-H18</f>
        <v>1</v>
      </c>
      <c r="J18" s="9">
        <f>SUM(I18:I18)</f>
        <v>1</v>
      </c>
      <c r="K18" s="55"/>
      <c r="L18" s="55">
        <f>J18</f>
        <v>1</v>
      </c>
      <c r="M18" s="56"/>
      <c r="N18" s="61" t="str">
        <f>MID("xx1st2nd3rd4th5th6th",RANK($L18,L$2:L$19,0)*3,3)&amp;IF(COUNTIF(L$2:L$19,"="&amp;L18)=1,"","=")</f>
        <v>6th</v>
      </c>
    </row>
    <row r="19" spans="1:14" ht="15" thickBot="1" x14ac:dyDescent="0.4">
      <c r="A19" s="33" t="s">
        <v>5</v>
      </c>
      <c r="B19" s="26" t="s">
        <v>31</v>
      </c>
      <c r="C19" s="29"/>
      <c r="D19" s="27">
        <f>SUM(D17:D18)</f>
        <v>44</v>
      </c>
      <c r="E19" s="30"/>
      <c r="F19" s="53"/>
      <c r="G19" s="53"/>
      <c r="H19" s="29"/>
      <c r="I19" s="29">
        <f>SUM(I17:I18)</f>
        <v>2</v>
      </c>
      <c r="J19" s="29">
        <f>SUM(I19:I19)</f>
        <v>2</v>
      </c>
      <c r="K19" s="59"/>
      <c r="L19" s="59"/>
      <c r="M19" s="58">
        <f>J19</f>
        <v>2</v>
      </c>
      <c r="N19" s="47" t="str">
        <f>MID("xx1st2nd3rd4th5th6th",RANK($M19,M$2:M$19,0)*3,3)&amp;IF(COUNTIF(M$2:M$19,"="&amp;M19)=1,"","=")</f>
        <v>6th</v>
      </c>
    </row>
    <row r="20" spans="1:14" ht="15" thickTop="1" x14ac:dyDescent="0.35">
      <c r="D20" s="32">
        <f>D4+D7+D10+D13+D16+D19</f>
        <v>358</v>
      </c>
    </row>
  </sheetData>
  <autoFilter ref="A1:N20" xr:uid="{00000000-0009-0000-0000-00000B000000}">
    <sortState ref="A2:O17">
      <sortCondition ref="B1:B20"/>
    </sortState>
  </autoFilter>
  <pageMargins left="0.7" right="0.7" top="0.75" bottom="0.75" header="0.3" footer="0.3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1-Results</vt:lpstr>
      <vt:lpstr>1-Table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Carolynn Anderson</dc:creator>
  <cp:keywords/>
  <dc:description/>
  <cp:lastModifiedBy>ccc_000</cp:lastModifiedBy>
  <cp:revision/>
  <dcterms:created xsi:type="dcterms:W3CDTF">2014-08-08T07:29:32Z</dcterms:created>
  <dcterms:modified xsi:type="dcterms:W3CDTF">2018-04-20T19:25:25Z</dcterms:modified>
  <cp:category/>
  <cp:contentStatus/>
</cp:coreProperties>
</file>